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style11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_Africa Regional\21190 Agri Productivity Prog Southern Africa\80 Reporting\2. Reports\Online Versions\Data\"/>
    </mc:Choice>
  </mc:AlternateContent>
  <xr:revisionPtr revIDLastSave="0" documentId="8_{71C02050-9BB7-4DC1-B993-0D02268CCFC7}" xr6:coauthVersionLast="47" xr6:coauthVersionMax="47" xr10:uidLastSave="{00000000-0000-0000-0000-000000000000}"/>
  <bookViews>
    <workbookView xWindow="15" yWindow="-16320" windowWidth="29040" windowHeight="15840" xr2:uid="{30683E30-749B-4BEB-AA18-96FE5BDB2DE0}"/>
  </bookViews>
  <sheets>
    <sheet name="SADC Country Breakdowns" sheetId="1" r:id="rId1"/>
    <sheet name="SADC Country Ranking per Pilla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9" i="1" l="1"/>
  <c r="AJ58" i="1"/>
  <c r="AJ57" i="1"/>
  <c r="AJ56" i="1"/>
  <c r="AJ55" i="1"/>
  <c r="AJ54" i="1"/>
  <c r="AJ53" i="1"/>
  <c r="AR48" i="1"/>
  <c r="AN48" i="1"/>
  <c r="AJ48" i="1"/>
  <c r="AR47" i="1"/>
  <c r="AN47" i="1"/>
  <c r="AJ47" i="1"/>
  <c r="AR46" i="1"/>
  <c r="AN46" i="1"/>
  <c r="AJ46" i="1"/>
  <c r="AR45" i="1"/>
  <c r="AN45" i="1"/>
  <c r="AJ45" i="1"/>
  <c r="AR44" i="1"/>
  <c r="AN44" i="1"/>
  <c r="AJ44" i="1"/>
  <c r="AR43" i="1"/>
  <c r="AN43" i="1"/>
  <c r="AJ43" i="1"/>
  <c r="AR38" i="1"/>
  <c r="AN38" i="1"/>
  <c r="AJ38" i="1"/>
  <c r="AR37" i="1"/>
  <c r="AN37" i="1"/>
  <c r="AJ37" i="1"/>
  <c r="AR36" i="1"/>
  <c r="AN36" i="1"/>
  <c r="AJ36" i="1"/>
  <c r="AR35" i="1"/>
  <c r="AN35" i="1"/>
  <c r="AJ35" i="1"/>
  <c r="AR34" i="1"/>
  <c r="AN34" i="1"/>
  <c r="AJ34" i="1"/>
  <c r="AR33" i="1"/>
  <c r="AN33" i="1"/>
  <c r="AJ33" i="1"/>
  <c r="AR28" i="1"/>
  <c r="AN28" i="1"/>
  <c r="AJ28" i="1"/>
  <c r="AR27" i="1"/>
  <c r="AN27" i="1"/>
  <c r="AJ27" i="1"/>
  <c r="AR26" i="1"/>
  <c r="AN26" i="1"/>
  <c r="AJ26" i="1"/>
  <c r="AJ29" i="1" s="1"/>
  <c r="AR25" i="1"/>
  <c r="AN25" i="1"/>
  <c r="AJ25" i="1"/>
  <c r="AR24" i="1"/>
  <c r="AN24" i="1"/>
  <c r="AJ24" i="1"/>
  <c r="AR23" i="1"/>
  <c r="AN23" i="1"/>
  <c r="AN29" i="1" s="1"/>
  <c r="AJ23" i="1"/>
  <c r="AN19" i="1"/>
  <c r="AJ19" i="1"/>
  <c r="AR18" i="1"/>
  <c r="AI18" i="1"/>
  <c r="AR17" i="1"/>
  <c r="AR16" i="1"/>
  <c r="AR15" i="1"/>
  <c r="AM15" i="1"/>
  <c r="AI15" i="1"/>
  <c r="AR14" i="1"/>
  <c r="AM14" i="1"/>
  <c r="AI14" i="1"/>
  <c r="AR13" i="1"/>
  <c r="AM13" i="1"/>
  <c r="AI13" i="1"/>
  <c r="AR9" i="1"/>
  <c r="AN9" i="1"/>
  <c r="AQ8" i="1"/>
  <c r="AM8" i="1"/>
  <c r="AM7" i="1"/>
  <c r="AM6" i="1"/>
  <c r="AQ5" i="1"/>
  <c r="AM5" i="1"/>
  <c r="AM4" i="1"/>
  <c r="AQ3" i="1"/>
  <c r="AM3" i="1"/>
  <c r="AR29" i="1" l="1"/>
  <c r="AR39" i="1"/>
  <c r="AR19" i="1"/>
  <c r="AN39" i="1"/>
  <c r="AN49" i="1"/>
  <c r="AJ39" i="1"/>
  <c r="AJ49" i="1"/>
  <c r="AR49" i="1"/>
</calcChain>
</file>

<file path=xl/sharedStrings.xml><?xml version="1.0" encoding="utf-8"?>
<sst xmlns="http://schemas.openxmlformats.org/spreadsheetml/2006/main" count="512" uniqueCount="44">
  <si>
    <t>Angola</t>
  </si>
  <si>
    <t>Score</t>
  </si>
  <si>
    <t>Index</t>
  </si>
  <si>
    <t>Botswana</t>
  </si>
  <si>
    <t>Comoros</t>
  </si>
  <si>
    <t>Country</t>
  </si>
  <si>
    <t>Digital Government 
(OSI, 2020)</t>
  </si>
  <si>
    <t>Digital Business 
(GCI, 2019)</t>
  </si>
  <si>
    <t>Innovation-Driven Entrepreneurship 
(GII, 2021)</t>
  </si>
  <si>
    <t>Digital Skills and Values 
(GCI, 2019)</t>
  </si>
  <si>
    <t>ICT Infrastructure 
(AIDI, 2020)</t>
  </si>
  <si>
    <t>G5 Digital Economy Benchmark 
(ITU, 2021)</t>
  </si>
  <si>
    <t>Digital Government (OSI, 2020)</t>
  </si>
  <si>
    <t>Digital Business (GCI, 2019)</t>
  </si>
  <si>
    <t>Global Median</t>
  </si>
  <si>
    <t>ICT Infrastructure (AIDI, 2020)</t>
  </si>
  <si>
    <t>African Median</t>
  </si>
  <si>
    <t>Innovation Driven Entrepreneurship (GII, 2021)</t>
  </si>
  <si>
    <t>Digital Skills (GCI, 2019)</t>
  </si>
  <si>
    <t>Policy and Regulatory Frameworks (ITU, 2021)</t>
  </si>
  <si>
    <t>Total</t>
  </si>
  <si>
    <t>DR Congo</t>
  </si>
  <si>
    <t>Eswatini</t>
  </si>
  <si>
    <t>Lesotho</t>
  </si>
  <si>
    <t>DRC</t>
  </si>
  <si>
    <t>Madagascar</t>
  </si>
  <si>
    <t>Malawi</t>
  </si>
  <si>
    <t>Mauritius</t>
  </si>
  <si>
    <t>Mozambique</t>
  </si>
  <si>
    <t>Namibia</t>
  </si>
  <si>
    <t>Seychelles</t>
  </si>
  <si>
    <t>South Africa</t>
  </si>
  <si>
    <t>Tanzania</t>
  </si>
  <si>
    <t>Zambia</t>
  </si>
  <si>
    <t>Zimbabwe</t>
  </si>
  <si>
    <t>Innovation-Driven Entrepreneurship (GII, 2021)</t>
  </si>
  <si>
    <t>Digital Skills and Values (GCI, 2019)</t>
  </si>
  <si>
    <t>G5 Digital Economy Benchmark (ITU, 2021)</t>
  </si>
  <si>
    <t>SADC Ranking</t>
  </si>
  <si>
    <t>African Ranking</t>
  </si>
  <si>
    <t>Global Ranking</t>
  </si>
  <si>
    <t>n/a</t>
  </si>
  <si>
    <t>Country Specific Breakdown of Index scores and Radar Graphs</t>
  </si>
  <si>
    <t>Country Specific Breakdown of Rankings per Pillars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</si>
</sst>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Source Sans Pro"/>
      <family val="2"/>
    </font>
    <font>
      <b/>
      <sz val="10"/>
      <color theme="0"/>
      <name val="Source Sans Pro"/>
      <family val="2"/>
    </font>
    <font>
      <b/>
      <sz val="9"/>
      <color rgb="FF000000"/>
      <name val="Source Sans Pro"/>
      <family val="2"/>
    </font>
    <font>
      <sz val="9"/>
      <name val="Source Sans Pro"/>
      <family val="2"/>
    </font>
    <font>
      <b/>
      <i/>
      <sz val="10"/>
      <color theme="0"/>
      <name val="Source Sans Pro"/>
      <family val="2"/>
    </font>
    <font>
      <sz val="9"/>
      <color rgb="FF000000"/>
      <name val="Source Sans Pro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28D"/>
        <bgColor indexed="64"/>
      </patternFill>
    </fill>
    <fill>
      <patternFill patternType="solid">
        <fgColor rgb="FF00529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/>
    <xf numFmtId="43" fontId="0" fillId="0" borderId="1" xfId="1" applyFont="1" applyBorder="1" applyAlignment="1"/>
    <xf numFmtId="49" fontId="6" fillId="3" borderId="1" xfId="0" applyNumberFormat="1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164" fontId="1" fillId="0" borderId="1" xfId="1" applyNumberFormat="1" applyFont="1" applyBorder="1" applyAlignment="1"/>
    <xf numFmtId="1" fontId="0" fillId="0" borderId="0" xfId="0" applyNumberFormat="1"/>
    <xf numFmtId="1" fontId="0" fillId="0" borderId="0" xfId="1" applyNumberFormat="1" applyFont="1"/>
    <xf numFmtId="1" fontId="8" fillId="0" borderId="0" xfId="0" applyNumberFormat="1" applyFont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Breakdowns'!$B$4</c:f>
              <c:strCache>
                <c:ptCount val="1"/>
                <c:pt idx="0">
                  <c:v>Angola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Breakdowns'!$C$3:$H$3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Breakdowns'!$C$4:$H$4</c:f>
              <c:numCache>
                <c:formatCode>_(* #,##0.00_);_(* \(#,##0.00\);_(* "-"??_);_(@_)</c:formatCode>
                <c:ptCount val="6"/>
                <c:pt idx="0">
                  <c:v>0.48820000000000002</c:v>
                </c:pt>
                <c:pt idx="1">
                  <c:v>0.36749506966275097</c:v>
                </c:pt>
                <c:pt idx="2">
                  <c:v>0.15</c:v>
                </c:pt>
                <c:pt idx="3">
                  <c:v>0.240934968</c:v>
                </c:pt>
                <c:pt idx="4">
                  <c:v>9.9342859863739405E-2</c:v>
                </c:pt>
                <c:pt idx="5">
                  <c:v>0.44500000000000001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5-4255-838D-89F0B29CB60E}"/>
            </c:ext>
          </c:extLst>
        </c:ser>
        <c:ser>
          <c:idx val="1"/>
          <c:order val="1"/>
          <c:tx>
            <c:strRef>
              <c:f>'SADC Country Breakdowns'!$B$5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Breakdowns'!$C$3:$H$3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Breakdowns'!$C$5:$H$5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5-4255-838D-89F0B29CB60E}"/>
            </c:ext>
          </c:extLst>
        </c:ser>
        <c:ser>
          <c:idx val="2"/>
          <c:order val="2"/>
          <c:tx>
            <c:strRef>
              <c:f>'SADC Country Breakdowns'!$B$6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Breakdowns'!$C$3:$H$3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Breakdowns'!$C$6:$H$6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5-4255-838D-89F0B29C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01056"/>
        <c:axId val="328499088"/>
      </c:radarChart>
      <c:catAx>
        <c:axId val="3285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499088"/>
        <c:crosses val="autoZero"/>
        <c:auto val="1"/>
        <c:lblAlgn val="ctr"/>
        <c:lblOffset val="100"/>
        <c:noMultiLvlLbl val="0"/>
      </c:catAx>
      <c:valAx>
        <c:axId val="32849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50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Breakdowns'!$B$58</c:f>
              <c:strCache>
                <c:ptCount val="1"/>
                <c:pt idx="0">
                  <c:v>Mozambique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Breakdowns'!$C$57:$H$57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Breakdowns'!$C$58:$H$58</c:f>
              <c:numCache>
                <c:formatCode>_(* #,##0.00_);_(* \(#,##0.00\);_(* "-"??_);_(@_)</c:formatCode>
                <c:ptCount val="6"/>
                <c:pt idx="0">
                  <c:v>0.51759999999999995</c:v>
                </c:pt>
                <c:pt idx="1">
                  <c:v>0.46772769511485301</c:v>
                </c:pt>
                <c:pt idx="2">
                  <c:v>0.19699999999999998</c:v>
                </c:pt>
                <c:pt idx="3">
                  <c:v>0.28988122933333299</c:v>
                </c:pt>
                <c:pt idx="4">
                  <c:v>0.108999185993257</c:v>
                </c:pt>
                <c:pt idx="5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2-4004-BB38-772983D349E3}"/>
            </c:ext>
          </c:extLst>
        </c:ser>
        <c:ser>
          <c:idx val="1"/>
          <c:order val="1"/>
          <c:tx>
            <c:strRef>
              <c:f>'SADC Country Breakdowns'!$B$59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Breakdowns'!$C$57:$H$57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Breakdowns'!$C$59:$H$59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2-4004-BB38-772983D349E3}"/>
            </c:ext>
          </c:extLst>
        </c:ser>
        <c:ser>
          <c:idx val="2"/>
          <c:order val="2"/>
          <c:tx>
            <c:strRef>
              <c:f>'SADC Country Breakdowns'!$B$60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Breakdowns'!$C$57:$H$57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Breakdowns'!$C$60:$H$60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2-4004-BB38-772983D34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219008"/>
        <c:axId val="663214416"/>
      </c:radarChart>
      <c:catAx>
        <c:axId val="66321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14416"/>
        <c:crosses val="autoZero"/>
        <c:auto val="1"/>
        <c:lblAlgn val="ctr"/>
        <c:lblOffset val="100"/>
        <c:noMultiLvlLbl val="0"/>
      </c:catAx>
      <c:valAx>
        <c:axId val="66321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Breakdowns'!$B$64</c:f>
              <c:strCache>
                <c:ptCount val="1"/>
                <c:pt idx="0">
                  <c:v>Namibia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Breakdowns'!$C$63:$H$63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Breakdowns'!$C$64:$H$64</c:f>
              <c:numCache>
                <c:formatCode>_(* #,##0.00_);_(* \(#,##0.00\);_(* "-"??_);_(@_)</c:formatCode>
                <c:ptCount val="6"/>
                <c:pt idx="0">
                  <c:v>0.52349999999999997</c:v>
                </c:pt>
                <c:pt idx="1">
                  <c:v>0.51208133829609404</c:v>
                </c:pt>
                <c:pt idx="2">
                  <c:v>0.24299999999999999</c:v>
                </c:pt>
                <c:pt idx="3">
                  <c:v>0.43904046216666698</c:v>
                </c:pt>
                <c:pt idx="4">
                  <c:v>0.27102570517548202</c:v>
                </c:pt>
                <c:pt idx="5">
                  <c:v>0.29670000000000002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D-4FC1-A947-562460B75858}"/>
            </c:ext>
          </c:extLst>
        </c:ser>
        <c:ser>
          <c:idx val="1"/>
          <c:order val="1"/>
          <c:tx>
            <c:strRef>
              <c:f>'SADC Country Breakdowns'!$B$65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Breakdowns'!$C$63:$H$63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Breakdowns'!$C$65:$H$65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D-4FC1-A947-562460B75858}"/>
            </c:ext>
          </c:extLst>
        </c:ser>
        <c:ser>
          <c:idx val="2"/>
          <c:order val="2"/>
          <c:tx>
            <c:strRef>
              <c:f>'SADC Country Breakdowns'!$B$66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Breakdowns'!$C$63:$H$63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Breakdowns'!$C$66:$H$66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D-4FC1-A947-562460B7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300480"/>
        <c:axId val="533297856"/>
      </c:radarChart>
      <c:catAx>
        <c:axId val="533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97856"/>
        <c:crosses val="autoZero"/>
        <c:auto val="1"/>
        <c:lblAlgn val="ctr"/>
        <c:lblOffset val="100"/>
        <c:noMultiLvlLbl val="0"/>
      </c:catAx>
      <c:valAx>
        <c:axId val="5332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3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Breakdowns'!$B$70</c:f>
              <c:strCache>
                <c:ptCount val="1"/>
                <c:pt idx="0">
                  <c:v>Seychelles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Breakdowns'!$C$69:$H$69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Breakdowns'!$C$70:$H$70</c:f>
              <c:numCache>
                <c:formatCode>_(* #,##0.00_);_(* \(#,##0.00\);_(* "-"??_);_(@_)</c:formatCode>
                <c:ptCount val="6"/>
                <c:pt idx="0">
                  <c:v>0.61760000000000004</c:v>
                </c:pt>
                <c:pt idx="1">
                  <c:v>0.61488193878799902</c:v>
                </c:pt>
                <c:pt idx="3">
                  <c:v>0.59882442150000004</c:v>
                </c:pt>
                <c:pt idx="4">
                  <c:v>0.60602594551011102</c:v>
                </c:pt>
                <c:pt idx="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6-4958-9003-980D25A2DEE4}"/>
            </c:ext>
          </c:extLst>
        </c:ser>
        <c:ser>
          <c:idx val="1"/>
          <c:order val="1"/>
          <c:tx>
            <c:strRef>
              <c:f>'SADC Country Breakdowns'!$B$71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Breakdowns'!$C$69:$H$69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Breakdowns'!$C$71:$H$71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6-4958-9003-980D25A2DEE4}"/>
            </c:ext>
          </c:extLst>
        </c:ser>
        <c:ser>
          <c:idx val="2"/>
          <c:order val="2"/>
          <c:tx>
            <c:strRef>
              <c:f>'SADC Country Breakdowns'!$B$72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Breakdowns'!$C$69:$H$69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Breakdowns'!$C$72:$H$72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B6-4958-9003-980D25A2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708736"/>
        <c:axId val="726702832"/>
      </c:radarChart>
      <c:catAx>
        <c:axId val="72670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702832"/>
        <c:crosses val="autoZero"/>
        <c:auto val="1"/>
        <c:lblAlgn val="ctr"/>
        <c:lblOffset val="100"/>
        <c:noMultiLvlLbl val="0"/>
      </c:catAx>
      <c:valAx>
        <c:axId val="72670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70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Breakdowns'!$B$76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Breakdowns'!$C$75:$H$75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Breakdowns'!$C$76:$H$76</c:f>
              <c:numCache>
                <c:formatCode>_(* #,##0.00_);_(* \(#,##0.00\);_(* "-"??_);_(@_)</c:formatCode>
                <c:ptCount val="6"/>
                <c:pt idx="0">
                  <c:v>0.74709999999999999</c:v>
                </c:pt>
                <c:pt idx="1">
                  <c:v>0.61859229971477303</c:v>
                </c:pt>
                <c:pt idx="2">
                  <c:v>0.32700000000000001</c:v>
                </c:pt>
                <c:pt idx="3">
                  <c:v>0.37881787616666701</c:v>
                </c:pt>
                <c:pt idx="4">
                  <c:v>0.71813280245788402</c:v>
                </c:pt>
                <c:pt idx="5">
                  <c:v>0.745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9-4AF0-871D-753A87D58A77}"/>
            </c:ext>
          </c:extLst>
        </c:ser>
        <c:ser>
          <c:idx val="1"/>
          <c:order val="1"/>
          <c:tx>
            <c:strRef>
              <c:f>'SADC Country Breakdowns'!$B$77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Breakdowns'!$C$75:$H$75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Breakdowns'!$C$77:$H$77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9-4AF0-871D-753A87D58A77}"/>
            </c:ext>
          </c:extLst>
        </c:ser>
        <c:ser>
          <c:idx val="2"/>
          <c:order val="2"/>
          <c:tx>
            <c:strRef>
              <c:f>'SADC Country Breakdowns'!$B$78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Breakdowns'!$C$75:$H$75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Breakdowns'!$C$78:$H$78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9-4AF0-871D-753A87D5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823928"/>
        <c:axId val="998814416"/>
      </c:radarChart>
      <c:catAx>
        <c:axId val="99882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814416"/>
        <c:crosses val="autoZero"/>
        <c:auto val="1"/>
        <c:lblAlgn val="ctr"/>
        <c:lblOffset val="100"/>
        <c:noMultiLvlLbl val="0"/>
      </c:catAx>
      <c:valAx>
        <c:axId val="99881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823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Breakdowns'!$B$82</c:f>
              <c:strCache>
                <c:ptCount val="1"/>
                <c:pt idx="0">
                  <c:v>Tanzania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Breakdowns'!$C$81:$H$81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Breakdowns'!$C$82:$H$82</c:f>
              <c:numCache>
                <c:formatCode>_(* #,##0.00_);_(* \(#,##0.00\);_(* "-"??_);_(@_)</c:formatCode>
                <c:ptCount val="6"/>
                <c:pt idx="0">
                  <c:v>0.55289999999999995</c:v>
                </c:pt>
                <c:pt idx="1">
                  <c:v>0.53343823816926705</c:v>
                </c:pt>
                <c:pt idx="2">
                  <c:v>0.25600000000000001</c:v>
                </c:pt>
                <c:pt idx="3">
                  <c:v>0.47769304116666705</c:v>
                </c:pt>
                <c:pt idx="4">
                  <c:v>0.169487131638795</c:v>
                </c:pt>
                <c:pt idx="5">
                  <c:v>0.49329999999999996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8-4733-8C4D-D1B3221C48E8}"/>
            </c:ext>
          </c:extLst>
        </c:ser>
        <c:ser>
          <c:idx val="1"/>
          <c:order val="1"/>
          <c:tx>
            <c:strRef>
              <c:f>'SADC Country Breakdowns'!$B$83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Breakdowns'!$C$81:$H$81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Breakdowns'!$C$83:$H$83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8-4733-8C4D-D1B3221C48E8}"/>
            </c:ext>
          </c:extLst>
        </c:ser>
        <c:ser>
          <c:idx val="2"/>
          <c:order val="2"/>
          <c:tx>
            <c:strRef>
              <c:f>'SADC Country Breakdowns'!$B$84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Breakdowns'!$C$81:$H$81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Breakdowns'!$C$84:$H$84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8-4733-8C4D-D1B3221C4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728720"/>
        <c:axId val="733728064"/>
      </c:radarChart>
      <c:catAx>
        <c:axId val="73372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28064"/>
        <c:crosses val="autoZero"/>
        <c:auto val="1"/>
        <c:lblAlgn val="ctr"/>
        <c:lblOffset val="100"/>
        <c:noMultiLvlLbl val="0"/>
      </c:catAx>
      <c:valAx>
        <c:axId val="73372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2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Breakdowns'!$B$88</c:f>
              <c:strCache>
                <c:ptCount val="1"/>
                <c:pt idx="0">
                  <c:v>Zambia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Breakdowns'!$C$87:$H$87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Breakdowns'!$C$88:$H$88</c:f>
              <c:numCache>
                <c:formatCode>_(* #,##0.00_);_(* \(#,##0.00\);_(* "-"??_);_(@_)</c:formatCode>
                <c:ptCount val="6"/>
                <c:pt idx="0">
                  <c:v>0.25879999999999997</c:v>
                </c:pt>
                <c:pt idx="1">
                  <c:v>0.56441339640913402</c:v>
                </c:pt>
                <c:pt idx="2">
                  <c:v>0.19800000000000001</c:v>
                </c:pt>
                <c:pt idx="3">
                  <c:v>0.41684301699999998</c:v>
                </c:pt>
                <c:pt idx="4">
                  <c:v>0.17544432959511699</c:v>
                </c:pt>
                <c:pt idx="5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D-48FF-A2D4-1575D805EC21}"/>
            </c:ext>
          </c:extLst>
        </c:ser>
        <c:ser>
          <c:idx val="1"/>
          <c:order val="1"/>
          <c:tx>
            <c:strRef>
              <c:f>'SADC Country Breakdowns'!$B$89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Breakdowns'!$C$87:$H$87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Breakdowns'!$C$89:$H$89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D-48FF-A2D4-1575D805EC21}"/>
            </c:ext>
          </c:extLst>
        </c:ser>
        <c:ser>
          <c:idx val="2"/>
          <c:order val="2"/>
          <c:tx>
            <c:strRef>
              <c:f>'SADC Country Breakdowns'!$B$90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Breakdowns'!$C$87:$H$87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Breakdowns'!$C$90:$H$90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3D-48FF-A2D4-1575D805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925712"/>
        <c:axId val="726927680"/>
      </c:radarChart>
      <c:catAx>
        <c:axId val="72692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27680"/>
        <c:crosses val="autoZero"/>
        <c:auto val="1"/>
        <c:lblAlgn val="ctr"/>
        <c:lblOffset val="100"/>
        <c:noMultiLvlLbl val="0"/>
      </c:catAx>
      <c:valAx>
        <c:axId val="72692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2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Breakdowns'!$B$94</c:f>
              <c:strCache>
                <c:ptCount val="1"/>
                <c:pt idx="0">
                  <c:v>Zimbabwe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Breakdowns'!$C$93:$H$93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Breakdowns'!$C$94:$H$94</c:f>
              <c:numCache>
                <c:formatCode>_(* #,##0.00_);_(* \(#,##0.00\);_(* "-"??_);_(@_)</c:formatCode>
                <c:ptCount val="6"/>
                <c:pt idx="0">
                  <c:v>0.52349999999999997</c:v>
                </c:pt>
                <c:pt idx="1">
                  <c:v>0.45813765924057798</c:v>
                </c:pt>
                <c:pt idx="2">
                  <c:v>0.21899999999999997</c:v>
                </c:pt>
                <c:pt idx="3">
                  <c:v>0.48262751100000001</c:v>
                </c:pt>
                <c:pt idx="4">
                  <c:v>0.19543353648154402</c:v>
                </c:pt>
                <c:pt idx="5">
                  <c:v>0.45829999999999999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7-4F57-BE81-04E48C82F24D}"/>
            </c:ext>
          </c:extLst>
        </c:ser>
        <c:ser>
          <c:idx val="1"/>
          <c:order val="1"/>
          <c:tx>
            <c:strRef>
              <c:f>'SADC Country Breakdowns'!$B$95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Breakdowns'!$C$93:$H$93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Breakdowns'!$C$95:$H$95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7-4F57-BE81-04E48C82F24D}"/>
            </c:ext>
          </c:extLst>
        </c:ser>
        <c:ser>
          <c:idx val="2"/>
          <c:order val="2"/>
          <c:tx>
            <c:strRef>
              <c:f>'SADC Country Breakdowns'!$B$96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Breakdowns'!$C$93:$H$93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Breakdowns'!$C$96:$H$96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7-4F57-BE81-04E48C82F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739216"/>
        <c:axId val="733741184"/>
      </c:radarChart>
      <c:catAx>
        <c:axId val="73373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41184"/>
        <c:crosses val="autoZero"/>
        <c:auto val="1"/>
        <c:lblAlgn val="ctr"/>
        <c:lblOffset val="100"/>
        <c:noMultiLvlLbl val="0"/>
      </c:catAx>
      <c:valAx>
        <c:axId val="73374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Breakdowns'!$B$10</c:f>
              <c:strCache>
                <c:ptCount val="1"/>
                <c:pt idx="0">
                  <c:v>Botswana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Breakdowns'!$C$9:$H$9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Breakdowns'!$C$10:$H$10</c:f>
              <c:numCache>
                <c:formatCode>_(* #,##0.00_);_(* \(#,##0.00\);_(* "-"??_);_(@_)</c:formatCode>
                <c:ptCount val="6"/>
                <c:pt idx="0">
                  <c:v>0.36470000000000002</c:v>
                </c:pt>
                <c:pt idx="1">
                  <c:v>0.53840058943925695</c:v>
                </c:pt>
                <c:pt idx="2">
                  <c:v>0.22899999999999998</c:v>
                </c:pt>
                <c:pt idx="3">
                  <c:v>0.44893459483333303</c:v>
                </c:pt>
                <c:pt idx="4">
                  <c:v>0.30904914392129601</c:v>
                </c:pt>
                <c:pt idx="5">
                  <c:v>0.57830000000000004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7-4CBA-A622-B231F8F0DE97}"/>
            </c:ext>
          </c:extLst>
        </c:ser>
        <c:ser>
          <c:idx val="1"/>
          <c:order val="1"/>
          <c:tx>
            <c:strRef>
              <c:f>'SADC Country Breakdowns'!$B$11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Breakdowns'!$C$9:$H$9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Breakdowns'!$C$11:$H$11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7-4CBA-A622-B231F8F0DE97}"/>
            </c:ext>
          </c:extLst>
        </c:ser>
        <c:ser>
          <c:idx val="2"/>
          <c:order val="2"/>
          <c:tx>
            <c:strRef>
              <c:f>'SADC Country Breakdowns'!$B$12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Breakdowns'!$C$9:$H$9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Breakdowns'!$C$12:$H$12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C7-4CBA-A622-B231F8F0D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708712"/>
        <c:axId val="733712320"/>
      </c:radarChart>
      <c:catAx>
        <c:axId val="73370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12320"/>
        <c:crosses val="autoZero"/>
        <c:auto val="1"/>
        <c:lblAlgn val="ctr"/>
        <c:lblOffset val="100"/>
        <c:noMultiLvlLbl val="0"/>
      </c:catAx>
      <c:valAx>
        <c:axId val="73371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0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Breakdowns'!$B$16</c:f>
              <c:strCache>
                <c:ptCount val="1"/>
                <c:pt idx="0">
                  <c:v>Comoros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Breakdowns'!$C$15:$H$15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Breakdowns'!$C$16:$H$16</c:f>
              <c:numCache>
                <c:formatCode>_(* #,##0.00_);_(* \(#,##0.00\);_(* "-"??_);_(@_)</c:formatCode>
                <c:ptCount val="6"/>
                <c:pt idx="0">
                  <c:v>0.1235</c:v>
                </c:pt>
                <c:pt idx="4">
                  <c:v>9.5803383116607493E-2</c:v>
                </c:pt>
                <c:pt idx="5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7-424F-8A3B-8EA0D81DAB3A}"/>
            </c:ext>
          </c:extLst>
        </c:ser>
        <c:ser>
          <c:idx val="1"/>
          <c:order val="1"/>
          <c:tx>
            <c:strRef>
              <c:f>'SADC Country Breakdowns'!$B$17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Breakdowns'!$C$15:$H$15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Breakdowns'!$C$17:$H$17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7-424F-8A3B-8EA0D81DAB3A}"/>
            </c:ext>
          </c:extLst>
        </c:ser>
        <c:ser>
          <c:idx val="2"/>
          <c:order val="2"/>
          <c:tx>
            <c:strRef>
              <c:f>'SADC Country Breakdowns'!$B$18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Breakdowns'!$C$15:$H$15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Breakdowns'!$C$18:$H$18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F7-424F-8A3B-8EA0D81DA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708712"/>
        <c:axId val="733712320"/>
      </c:radarChart>
      <c:catAx>
        <c:axId val="73370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12320"/>
        <c:crosses val="autoZero"/>
        <c:auto val="1"/>
        <c:lblAlgn val="ctr"/>
        <c:lblOffset val="100"/>
        <c:noMultiLvlLbl val="0"/>
      </c:catAx>
      <c:valAx>
        <c:axId val="73371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0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Breakdowns'!$B$22</c:f>
              <c:strCache>
                <c:ptCount val="1"/>
                <c:pt idx="0">
                  <c:v>DRC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Breakdowns'!$C$21:$H$21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Breakdowns'!$C$22:$H$22</c:f>
              <c:numCache>
                <c:formatCode>_(* #,##0.00_);_(* \(#,##0.00\);_(* "-"??_);_(@_)</c:formatCode>
                <c:ptCount val="6"/>
                <c:pt idx="0">
                  <c:v>0.12939999999999999</c:v>
                </c:pt>
                <c:pt idx="1">
                  <c:v>0.40500000000000003</c:v>
                </c:pt>
                <c:pt idx="4">
                  <c:v>7.5167152807084997E-2</c:v>
                </c:pt>
                <c:pt idx="5">
                  <c:v>0.50329999999999997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8-4626-90EC-E89A78B7D24D}"/>
            </c:ext>
          </c:extLst>
        </c:ser>
        <c:ser>
          <c:idx val="1"/>
          <c:order val="1"/>
          <c:tx>
            <c:strRef>
              <c:f>'SADC Country Breakdowns'!$B$23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Breakdowns'!$C$21:$H$21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Breakdowns'!$C$23:$H$23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8-4626-90EC-E89A78B7D24D}"/>
            </c:ext>
          </c:extLst>
        </c:ser>
        <c:ser>
          <c:idx val="2"/>
          <c:order val="2"/>
          <c:tx>
            <c:strRef>
              <c:f>'SADC Country Breakdowns'!$B$24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Breakdowns'!$C$21:$H$21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Breakdowns'!$C$24:$H$24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8-4626-90EC-E89A78B7D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160360"/>
        <c:axId val="764162000"/>
      </c:radarChart>
      <c:catAx>
        <c:axId val="76416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162000"/>
        <c:crosses val="autoZero"/>
        <c:auto val="1"/>
        <c:lblAlgn val="ctr"/>
        <c:lblOffset val="100"/>
        <c:noMultiLvlLbl val="0"/>
      </c:catAx>
      <c:valAx>
        <c:axId val="76416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160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Breakdowns'!$B$28</c:f>
              <c:strCache>
                <c:ptCount val="1"/>
                <c:pt idx="0">
                  <c:v>Eswatini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Breakdowns'!$C$27:$H$27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Breakdowns'!$C$28:$H$28</c:f>
              <c:numCache>
                <c:formatCode>_(* #,##0.00_);_(* \(#,##0.00\);_(* "-"??_);_(@_)</c:formatCode>
                <c:ptCount val="6"/>
                <c:pt idx="0">
                  <c:v>0.48820000000000002</c:v>
                </c:pt>
                <c:pt idx="1">
                  <c:v>0.50700000000000001</c:v>
                </c:pt>
                <c:pt idx="3">
                  <c:v>0.41100000000000003</c:v>
                </c:pt>
                <c:pt idx="4">
                  <c:v>0.18672039336604201</c:v>
                </c:pt>
                <c:pt idx="5">
                  <c:v>0.51829999999999998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A-4FD3-B2E1-1DDEDB46F0DD}"/>
            </c:ext>
          </c:extLst>
        </c:ser>
        <c:ser>
          <c:idx val="1"/>
          <c:order val="1"/>
          <c:tx>
            <c:strRef>
              <c:f>'SADC Country Breakdowns'!$B$29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Breakdowns'!$C$27:$H$27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Breakdowns'!$C$29:$H$29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A-4FD3-B2E1-1DDEDB46F0DD}"/>
            </c:ext>
          </c:extLst>
        </c:ser>
        <c:ser>
          <c:idx val="2"/>
          <c:order val="2"/>
          <c:tx>
            <c:strRef>
              <c:f>'SADC Country Breakdowns'!$B$30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Breakdowns'!$C$27:$H$27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Breakdowns'!$C$30:$H$30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A-4FD3-B2E1-1DDEDB46F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627000"/>
        <c:axId val="330625688"/>
      </c:radarChart>
      <c:catAx>
        <c:axId val="33062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625688"/>
        <c:crosses val="autoZero"/>
        <c:auto val="1"/>
        <c:lblAlgn val="ctr"/>
        <c:lblOffset val="100"/>
        <c:noMultiLvlLbl val="0"/>
      </c:catAx>
      <c:valAx>
        <c:axId val="33062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62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Breakdowns'!$B$34</c:f>
              <c:strCache>
                <c:ptCount val="1"/>
                <c:pt idx="0">
                  <c:v>Lesotho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Breakdowns'!$C$33:$H$33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Breakdowns'!$C$34:$H$34</c:f>
              <c:numCache>
                <c:formatCode>_(* #,##0.00_);_(* \(#,##0.00\);_(* "-"??_);_(@_)</c:formatCode>
                <c:ptCount val="6"/>
                <c:pt idx="0">
                  <c:v>0.35289999999999999</c:v>
                </c:pt>
                <c:pt idx="1">
                  <c:v>0.50097054618250003</c:v>
                </c:pt>
                <c:pt idx="3">
                  <c:v>0.41488095116666701</c:v>
                </c:pt>
                <c:pt idx="4">
                  <c:v>0.17038716467996401</c:v>
                </c:pt>
                <c:pt idx="5">
                  <c:v>0.4617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3-4B86-8583-7E06F2639998}"/>
            </c:ext>
          </c:extLst>
        </c:ser>
        <c:ser>
          <c:idx val="1"/>
          <c:order val="1"/>
          <c:tx>
            <c:strRef>
              <c:f>'SADC Country Breakdowns'!$B$35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Breakdowns'!$C$33:$H$33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Breakdowns'!$C$35:$H$35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3-4B86-8583-7E06F2639998}"/>
            </c:ext>
          </c:extLst>
        </c:ser>
        <c:ser>
          <c:idx val="2"/>
          <c:order val="2"/>
          <c:tx>
            <c:strRef>
              <c:f>'SADC Country Breakdowns'!$B$36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Breakdowns'!$C$33:$H$33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Breakdowns'!$C$36:$H$36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3-4B86-8583-7E06F2639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136088"/>
        <c:axId val="764133136"/>
      </c:radarChart>
      <c:catAx>
        <c:axId val="76413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133136"/>
        <c:crosses val="autoZero"/>
        <c:auto val="1"/>
        <c:lblAlgn val="ctr"/>
        <c:lblOffset val="100"/>
        <c:noMultiLvlLbl val="0"/>
      </c:catAx>
      <c:valAx>
        <c:axId val="76413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13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Breakdowns'!$B$40</c:f>
              <c:strCache>
                <c:ptCount val="1"/>
                <c:pt idx="0">
                  <c:v>Madagascar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Breakdowns'!$C$39:$H$39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Breakdowns'!$C$40:$H$40</c:f>
              <c:numCache>
                <c:formatCode>_(* #,##0.00_);_(* \(#,##0.00\);_(* "-"??_);_(@_)</c:formatCode>
                <c:ptCount val="6"/>
                <c:pt idx="0">
                  <c:v>0.28820000000000001</c:v>
                </c:pt>
                <c:pt idx="1">
                  <c:v>0.51327608564684601</c:v>
                </c:pt>
                <c:pt idx="2">
                  <c:v>0.22500000000000001</c:v>
                </c:pt>
                <c:pt idx="3">
                  <c:v>0.35451976449999995</c:v>
                </c:pt>
                <c:pt idx="4">
                  <c:v>7.0404071695979398E-2</c:v>
                </c:pt>
                <c:pt idx="5">
                  <c:v>0.35170000000000001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E-49FA-BD87-222C00B471C4}"/>
            </c:ext>
          </c:extLst>
        </c:ser>
        <c:ser>
          <c:idx val="1"/>
          <c:order val="1"/>
          <c:tx>
            <c:strRef>
              <c:f>'SADC Country Breakdowns'!$B$41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Breakdowns'!$C$39:$H$39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Breakdowns'!$C$41:$H$41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E-49FA-BD87-222C00B471C4}"/>
            </c:ext>
          </c:extLst>
        </c:ser>
        <c:ser>
          <c:idx val="2"/>
          <c:order val="2"/>
          <c:tx>
            <c:strRef>
              <c:f>'SADC Country Breakdowns'!$B$42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Breakdowns'!$C$39:$H$39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Breakdowns'!$C$42:$H$42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E-49FA-BD87-222C00B47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870016"/>
        <c:axId val="728868376"/>
      </c:radarChart>
      <c:catAx>
        <c:axId val="7288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868376"/>
        <c:crosses val="autoZero"/>
        <c:auto val="1"/>
        <c:lblAlgn val="ctr"/>
        <c:lblOffset val="100"/>
        <c:noMultiLvlLbl val="0"/>
      </c:catAx>
      <c:valAx>
        <c:axId val="72886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87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Breakdowns'!$B$46</c:f>
              <c:strCache>
                <c:ptCount val="1"/>
                <c:pt idx="0">
                  <c:v>Malawi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Breakdowns'!$C$45:$H$45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Breakdowns'!$C$46:$H$46</c:f>
              <c:numCache>
                <c:formatCode>_(* #,##0.00_);_(* \(#,##0.00\);_(* "-"??_);_(@_)</c:formatCode>
                <c:ptCount val="6"/>
                <c:pt idx="0">
                  <c:v>0.42349999999999999</c:v>
                </c:pt>
                <c:pt idx="1">
                  <c:v>0.48765914252864595</c:v>
                </c:pt>
                <c:pt idx="2">
                  <c:v>0.22899999999999998</c:v>
                </c:pt>
                <c:pt idx="3">
                  <c:v>0.307085315333333</c:v>
                </c:pt>
                <c:pt idx="4">
                  <c:v>8.9031497270377805E-2</c:v>
                </c:pt>
                <c:pt idx="5">
                  <c:v>0.55330000000000001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A-48B6-AAE2-64009C7E6555}"/>
            </c:ext>
          </c:extLst>
        </c:ser>
        <c:ser>
          <c:idx val="1"/>
          <c:order val="1"/>
          <c:tx>
            <c:strRef>
              <c:f>'SADC Country Breakdowns'!$B$47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Breakdowns'!$C$45:$H$45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Breakdowns'!$C$47:$H$47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A-48B6-AAE2-64009C7E6555}"/>
            </c:ext>
          </c:extLst>
        </c:ser>
        <c:ser>
          <c:idx val="2"/>
          <c:order val="2"/>
          <c:tx>
            <c:strRef>
              <c:f>'SADC Country Breakdowns'!$B$48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Breakdowns'!$C$45:$H$45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Breakdowns'!$C$48:$H$48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A-48B6-AAE2-64009C7E6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382608"/>
        <c:axId val="731377032"/>
      </c:radarChart>
      <c:catAx>
        <c:axId val="7313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377032"/>
        <c:crosses val="autoZero"/>
        <c:auto val="1"/>
        <c:lblAlgn val="ctr"/>
        <c:lblOffset val="100"/>
        <c:noMultiLvlLbl val="0"/>
      </c:catAx>
      <c:valAx>
        <c:axId val="73137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38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'SADC Country Breakdowns'!$B$52</c:f>
              <c:strCache>
                <c:ptCount val="1"/>
                <c:pt idx="0">
                  <c:v>Mauritius</c:v>
                </c:pt>
              </c:strCache>
            </c:strRef>
          </c:tx>
          <c:spPr>
            <a:ln w="28575" cap="rnd">
              <a:solidFill>
                <a:srgbClr val="005293"/>
              </a:solidFill>
              <a:round/>
            </a:ln>
            <a:effectLst/>
          </c:spPr>
          <c:marker>
            <c:symbol val="none"/>
          </c:marker>
          <c:cat>
            <c:strRef>
              <c:f>'SADC Country Breakdowns'!$C$51:$H$51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Breakdowns'!$C$52:$H$52</c:f>
              <c:numCache>
                <c:formatCode>_(* #,##0.00_);_(* \(#,##0.00\);_(* "-"??_);_(@_)</c:formatCode>
                <c:ptCount val="6"/>
                <c:pt idx="0">
                  <c:v>0.7</c:v>
                </c:pt>
                <c:pt idx="1">
                  <c:v>0.66132104453052099</c:v>
                </c:pt>
                <c:pt idx="2">
                  <c:v>0.35200000000000004</c:v>
                </c:pt>
                <c:pt idx="3">
                  <c:v>0.55747040116666702</c:v>
                </c:pt>
                <c:pt idx="4">
                  <c:v>0.62429835619795704</c:v>
                </c:pt>
                <c:pt idx="5">
                  <c:v>0.60829999999999995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3-4EDA-A3FF-0890C563D8DF}"/>
            </c:ext>
          </c:extLst>
        </c:ser>
        <c:ser>
          <c:idx val="1"/>
          <c:order val="1"/>
          <c:tx>
            <c:strRef>
              <c:f>'SADC Country Breakdowns'!$B$53</c:f>
              <c:strCache>
                <c:ptCount val="1"/>
                <c:pt idx="0">
                  <c:v>Global Median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'SADC Country Breakdowns'!$C$51:$H$51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Breakdowns'!$C$53:$H$53</c:f>
              <c:numCache>
                <c:formatCode>_(* #,##0.00_);_(* \(#,##0.00\);_(* "-"??_);_(@_)</c:formatCode>
                <c:ptCount val="6"/>
                <c:pt idx="0">
                  <c:v>0.57650000000000001</c:v>
                </c:pt>
                <c:pt idx="1">
                  <c:v>0.599141383798103</c:v>
                </c:pt>
                <c:pt idx="2">
                  <c:v>0.317</c:v>
                </c:pt>
                <c:pt idx="3">
                  <c:v>0.53447977708333294</c:v>
                </c:pt>
                <c:pt idx="5">
                  <c:v>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F3-4EDA-A3FF-0890C563D8DF}"/>
            </c:ext>
          </c:extLst>
        </c:ser>
        <c:ser>
          <c:idx val="2"/>
          <c:order val="2"/>
          <c:tx>
            <c:strRef>
              <c:f>'SADC Country Breakdowns'!$B$54</c:f>
              <c:strCache>
                <c:ptCount val="1"/>
                <c:pt idx="0">
                  <c:v>African 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'SADC Country Breakdowns'!$C$51:$H$51</c:f>
              <c:strCache>
                <c:ptCount val="6"/>
                <c:pt idx="0">
                  <c:v>Digital Government 
(OSI, 2020)</c:v>
                </c:pt>
                <c:pt idx="1">
                  <c:v>Digital Business 
(GCI, 2019)</c:v>
                </c:pt>
                <c:pt idx="2">
                  <c:v>Innovation-Driven Entrepreneurship 
(GII, 2021)</c:v>
                </c:pt>
                <c:pt idx="3">
                  <c:v>Digital Skills and Values 
(GCI, 2019)</c:v>
                </c:pt>
                <c:pt idx="4">
                  <c:v>ICT Infrastructure 
(AIDI, 2020)</c:v>
                </c:pt>
                <c:pt idx="5">
                  <c:v>G5 Digital Economy Benchmark 
(ITU, 2021)</c:v>
                </c:pt>
              </c:strCache>
            </c:strRef>
          </c:cat>
          <c:val>
            <c:numRef>
              <c:f>'SADC Country Breakdowns'!$C$54:$H$54</c:f>
              <c:numCache>
                <c:formatCode>_(* #,##0.00_);_(* \(#,##0.00\);_(* "-"??_);_(@_)</c:formatCode>
                <c:ptCount val="6"/>
                <c:pt idx="0">
                  <c:v>0.35880000000000001</c:v>
                </c:pt>
                <c:pt idx="1">
                  <c:v>0.53698250150996796</c:v>
                </c:pt>
                <c:pt idx="2">
                  <c:v>0.21899999999999997</c:v>
                </c:pt>
                <c:pt idx="3">
                  <c:v>0.44893459483333303</c:v>
                </c:pt>
                <c:pt idx="4">
                  <c:v>0.16993714815937949</c:v>
                </c:pt>
                <c:pt idx="5">
                  <c:v>0.42335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F3-4EDA-A3FF-0890C563D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200456"/>
        <c:axId val="749200128"/>
      </c:radarChart>
      <c:catAx>
        <c:axId val="74920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200128"/>
        <c:crosses val="autoZero"/>
        <c:auto val="1"/>
        <c:lblAlgn val="ctr"/>
        <c:lblOffset val="100"/>
        <c:noMultiLvlLbl val="0"/>
      </c:catAx>
      <c:valAx>
        <c:axId val="7492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20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</xdr:colOff>
      <xdr:row>0</xdr:row>
      <xdr:rowOff>172402</xdr:rowOff>
    </xdr:from>
    <xdr:to>
      <xdr:col>16</xdr:col>
      <xdr:colOff>316230</xdr:colOff>
      <xdr:row>15</xdr:row>
      <xdr:rowOff>58102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1BE5C9-F110-4B73-8326-D4BF3F74B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514350</xdr:colOff>
      <xdr:row>0</xdr:row>
      <xdr:rowOff>176212</xdr:rowOff>
    </xdr:from>
    <xdr:to>
      <xdr:col>24</xdr:col>
      <xdr:colOff>209550</xdr:colOff>
      <xdr:row>15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56C9AE-0DE7-4234-94AF-383A3FF4D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408214</xdr:colOff>
      <xdr:row>0</xdr:row>
      <xdr:rowOff>140154</xdr:rowOff>
    </xdr:from>
    <xdr:to>
      <xdr:col>32</xdr:col>
      <xdr:colOff>100693</xdr:colOff>
      <xdr:row>15</xdr:row>
      <xdr:rowOff>25854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399AC3-7121-414D-9220-9AA9317C6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40141</xdr:colOff>
      <xdr:row>16</xdr:row>
      <xdr:rowOff>100012</xdr:rowOff>
    </xdr:from>
    <xdr:to>
      <xdr:col>16</xdr:col>
      <xdr:colOff>347662</xdr:colOff>
      <xdr:row>30</xdr:row>
      <xdr:rowOff>176212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3813A53-D320-4DA1-A109-0EED54409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602115</xdr:colOff>
      <xdr:row>16</xdr:row>
      <xdr:rowOff>135390</xdr:rowOff>
    </xdr:from>
    <xdr:to>
      <xdr:col>24</xdr:col>
      <xdr:colOff>282348</xdr:colOff>
      <xdr:row>31</xdr:row>
      <xdr:rowOff>21090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19CB5F8-6B08-402B-B31A-AE30AEFC9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500990</xdr:colOff>
      <xdr:row>16</xdr:row>
      <xdr:rowOff>81891</xdr:rowOff>
    </xdr:from>
    <xdr:to>
      <xdr:col>32</xdr:col>
      <xdr:colOff>220188</xdr:colOff>
      <xdr:row>30</xdr:row>
      <xdr:rowOff>158091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D7C3C7A-0E26-4560-9D7A-659BA8BDB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545522</xdr:colOff>
      <xdr:row>31</xdr:row>
      <xdr:rowOff>187037</xdr:rowOff>
    </xdr:from>
    <xdr:to>
      <xdr:col>16</xdr:col>
      <xdr:colOff>268431</xdr:colOff>
      <xdr:row>46</xdr:row>
      <xdr:rowOff>72737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E1CA88D-D373-4C78-B0E1-195F66352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530677</xdr:colOff>
      <xdr:row>31</xdr:row>
      <xdr:rowOff>138793</xdr:rowOff>
    </xdr:from>
    <xdr:to>
      <xdr:col>24</xdr:col>
      <xdr:colOff>204106</xdr:colOff>
      <xdr:row>46</xdr:row>
      <xdr:rowOff>24493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95914A4-4976-41EC-A0D3-CEEE63C9C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462642</xdr:colOff>
      <xdr:row>31</xdr:row>
      <xdr:rowOff>166007</xdr:rowOff>
    </xdr:from>
    <xdr:to>
      <xdr:col>32</xdr:col>
      <xdr:colOff>136071</xdr:colOff>
      <xdr:row>46</xdr:row>
      <xdr:rowOff>51707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2F00179-B601-4708-A16F-9B04F9D3A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530678</xdr:colOff>
      <xdr:row>47</xdr:row>
      <xdr:rowOff>138793</xdr:rowOff>
    </xdr:from>
    <xdr:to>
      <xdr:col>16</xdr:col>
      <xdr:colOff>204106</xdr:colOff>
      <xdr:row>62</xdr:row>
      <xdr:rowOff>24493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535E76D-07B9-44E6-A3A0-446D92FE6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530678</xdr:colOff>
      <xdr:row>47</xdr:row>
      <xdr:rowOff>97972</xdr:rowOff>
    </xdr:from>
    <xdr:to>
      <xdr:col>24</xdr:col>
      <xdr:colOff>204107</xdr:colOff>
      <xdr:row>61</xdr:row>
      <xdr:rowOff>174172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5EAD8BC-BF6F-4A16-B41F-8723594D8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544285</xdr:colOff>
      <xdr:row>47</xdr:row>
      <xdr:rowOff>125186</xdr:rowOff>
    </xdr:from>
    <xdr:to>
      <xdr:col>32</xdr:col>
      <xdr:colOff>217714</xdr:colOff>
      <xdr:row>62</xdr:row>
      <xdr:rowOff>10886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8195330-084E-4064-BE6D-F71C0E41D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476250</xdr:colOff>
      <xdr:row>63</xdr:row>
      <xdr:rowOff>57151</xdr:rowOff>
    </xdr:from>
    <xdr:to>
      <xdr:col>16</xdr:col>
      <xdr:colOff>149678</xdr:colOff>
      <xdr:row>77</xdr:row>
      <xdr:rowOff>133351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A512DE3-070B-4624-9AAD-6061FE0E7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544285</xdr:colOff>
      <xdr:row>63</xdr:row>
      <xdr:rowOff>2722</xdr:rowOff>
    </xdr:from>
    <xdr:to>
      <xdr:col>24</xdr:col>
      <xdr:colOff>217714</xdr:colOff>
      <xdr:row>77</xdr:row>
      <xdr:rowOff>78922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7FA0762-E32B-439F-92AA-7B95DD948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435428</xdr:colOff>
      <xdr:row>62</xdr:row>
      <xdr:rowOff>179615</xdr:rowOff>
    </xdr:from>
    <xdr:to>
      <xdr:col>32</xdr:col>
      <xdr:colOff>108857</xdr:colOff>
      <xdr:row>77</xdr:row>
      <xdr:rowOff>65315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1785712-079F-41B2-B042-64971BBFD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476250</xdr:colOff>
      <xdr:row>79</xdr:row>
      <xdr:rowOff>43543</xdr:rowOff>
    </xdr:from>
    <xdr:to>
      <xdr:col>16</xdr:col>
      <xdr:colOff>149678</xdr:colOff>
      <xdr:row>93</xdr:row>
      <xdr:rowOff>119743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19ED850-74A6-4652-9BF7-9C7876F94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ARDESA%20Data%20-%20Benchmark%20Assessment%20(TO%20FORMA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 Assessment Data - SAD"/>
      <sheetName val="Benchmark Graphs Data"/>
      <sheetName val="Rankings"/>
      <sheetName val="Global Data"/>
      <sheetName val="Africa Data"/>
    </sheetNames>
    <sheetDataSet>
      <sheetData sheetId="0"/>
      <sheetData sheetId="1">
        <row r="3">
          <cell r="C3" t="str">
            <v>Digital Government 
(OSI, 2020)</v>
          </cell>
          <cell r="D3" t="str">
            <v>Digital Business 
(GCI, 2019)</v>
          </cell>
          <cell r="E3" t="str">
            <v>Innovation-Driven Entrepreneurship 
(GII, 2021)</v>
          </cell>
          <cell r="F3" t="str">
            <v>Digital Skills and Values 
(GCI, 2019)</v>
          </cell>
          <cell r="G3" t="str">
            <v>ICT Infrastructure 
(AIDI, 2020)</v>
          </cell>
          <cell r="H3" t="str">
            <v>G5 Digital Economy Benchmark 
(ITU, 2021)</v>
          </cell>
        </row>
        <row r="4">
          <cell r="B4" t="str">
            <v>Angola</v>
          </cell>
          <cell r="C4">
            <v>0.48820000000000002</v>
          </cell>
          <cell r="D4">
            <v>0.36749506966275097</v>
          </cell>
          <cell r="E4">
            <v>0.15</v>
          </cell>
          <cell r="F4">
            <v>0.240934968</v>
          </cell>
          <cell r="G4">
            <v>9.9342859863739405E-2</v>
          </cell>
          <cell r="H4">
            <v>0.44500000000000001</v>
          </cell>
        </row>
        <row r="5">
          <cell r="B5" t="str">
            <v>Global Median</v>
          </cell>
          <cell r="C5">
            <v>0.57650000000000001</v>
          </cell>
          <cell r="D5">
            <v>0.599141383798103</v>
          </cell>
          <cell r="E5">
            <v>0.317</v>
          </cell>
          <cell r="F5">
            <v>0.53447977708333294</v>
          </cell>
          <cell r="H5">
            <v>0.505</v>
          </cell>
        </row>
        <row r="6">
          <cell r="B6" t="str">
            <v>African Median</v>
          </cell>
          <cell r="C6">
            <v>0.35880000000000001</v>
          </cell>
          <cell r="D6">
            <v>0.53698250150996796</v>
          </cell>
          <cell r="E6">
            <v>0.21899999999999997</v>
          </cell>
          <cell r="F6">
            <v>0.44893459483333303</v>
          </cell>
          <cell r="G6">
            <v>0.16993714815937949</v>
          </cell>
          <cell r="H6">
            <v>0.42335</v>
          </cell>
        </row>
        <row r="9">
          <cell r="C9" t="str">
            <v>Digital Government 
(OSI, 2020)</v>
          </cell>
          <cell r="D9" t="str">
            <v>Digital Business 
(GCI, 2019)</v>
          </cell>
          <cell r="E9" t="str">
            <v>Innovation-Driven Entrepreneurship 
(GII, 2021)</v>
          </cell>
          <cell r="F9" t="str">
            <v>Digital Skills and Values 
(GCI, 2019)</v>
          </cell>
          <cell r="G9" t="str">
            <v>ICT Infrastructure 
(AIDI, 2020)</v>
          </cell>
          <cell r="H9" t="str">
            <v>G5 Digital Economy Benchmark 
(ITU, 2021)</v>
          </cell>
        </row>
        <row r="10">
          <cell r="B10" t="str">
            <v>Botswana</v>
          </cell>
          <cell r="C10">
            <v>0.36470000000000002</v>
          </cell>
          <cell r="D10">
            <v>0.53840058943925695</v>
          </cell>
          <cell r="E10">
            <v>0.22899999999999998</v>
          </cell>
          <cell r="F10">
            <v>0.44893459483333303</v>
          </cell>
          <cell r="G10">
            <v>0.30904914392129601</v>
          </cell>
          <cell r="H10">
            <v>0.57830000000000004</v>
          </cell>
        </row>
        <row r="11">
          <cell r="B11" t="str">
            <v>Global Median</v>
          </cell>
          <cell r="C11">
            <v>0.57650000000000001</v>
          </cell>
          <cell r="D11">
            <v>0.599141383798103</v>
          </cell>
          <cell r="E11">
            <v>0.317</v>
          </cell>
          <cell r="F11">
            <v>0.53447977708333294</v>
          </cell>
          <cell r="H11">
            <v>0.505</v>
          </cell>
        </row>
        <row r="12">
          <cell r="B12" t="str">
            <v>African Median</v>
          </cell>
          <cell r="C12">
            <v>0.35880000000000001</v>
          </cell>
          <cell r="D12">
            <v>0.53698250150996796</v>
          </cell>
          <cell r="E12">
            <v>0.21899999999999997</v>
          </cell>
          <cell r="F12">
            <v>0.44893459483333303</v>
          </cell>
          <cell r="G12">
            <v>0.16993714815937949</v>
          </cell>
          <cell r="H12">
            <v>0.42335</v>
          </cell>
        </row>
        <row r="15">
          <cell r="C15" t="str">
            <v>Digital Government 
(OSI, 2020)</v>
          </cell>
          <cell r="D15" t="str">
            <v>Digital Business 
(GCI, 2019)</v>
          </cell>
          <cell r="E15" t="str">
            <v>Innovation-Driven Entrepreneurship 
(GII, 2021)</v>
          </cell>
          <cell r="F15" t="str">
            <v>Digital Skills and Values 
(GCI, 2019)</v>
          </cell>
          <cell r="G15" t="str">
            <v>ICT Infrastructure 
(AIDI, 2020)</v>
          </cell>
          <cell r="H15" t="str">
            <v>G5 Digital Economy Benchmark 
(ITU, 2021)</v>
          </cell>
        </row>
        <row r="16">
          <cell r="B16" t="str">
            <v>Comoros</v>
          </cell>
          <cell r="C16">
            <v>0.1235</v>
          </cell>
          <cell r="G16">
            <v>9.5803383116607493E-2</v>
          </cell>
          <cell r="H16">
            <v>0.28000000000000003</v>
          </cell>
        </row>
        <row r="17">
          <cell r="B17" t="str">
            <v>Global Median</v>
          </cell>
          <cell r="C17">
            <v>0.57650000000000001</v>
          </cell>
          <cell r="D17">
            <v>0.599141383798103</v>
          </cell>
          <cell r="E17">
            <v>0.317</v>
          </cell>
          <cell r="F17">
            <v>0.53447977708333294</v>
          </cell>
          <cell r="H17">
            <v>0.505</v>
          </cell>
        </row>
        <row r="18">
          <cell r="B18" t="str">
            <v>African Median</v>
          </cell>
          <cell r="C18">
            <v>0.35880000000000001</v>
          </cell>
          <cell r="D18">
            <v>0.53698250150996796</v>
          </cell>
          <cell r="E18">
            <v>0.21899999999999997</v>
          </cell>
          <cell r="F18">
            <v>0.44893459483333303</v>
          </cell>
          <cell r="G18">
            <v>0.16993714815937949</v>
          </cell>
          <cell r="H18">
            <v>0.42335</v>
          </cell>
        </row>
        <row r="21">
          <cell r="C21" t="str">
            <v>Digital Government 
(OSI, 2020)</v>
          </cell>
          <cell r="D21" t="str">
            <v>Digital Business 
(GCI, 2019)</v>
          </cell>
          <cell r="E21" t="str">
            <v>Innovation-Driven Entrepreneurship 
(GII, 2021)</v>
          </cell>
          <cell r="F21" t="str">
            <v>Digital Skills and Values 
(GCI, 2019)</v>
          </cell>
          <cell r="G21" t="str">
            <v>ICT Infrastructure 
(AIDI, 2020)</v>
          </cell>
          <cell r="H21" t="str">
            <v>G5 Digital Economy Benchmark 
(ITU, 2021)</v>
          </cell>
        </row>
        <row r="22">
          <cell r="B22" t="str">
            <v>DRC</v>
          </cell>
          <cell r="C22">
            <v>0.12939999999999999</v>
          </cell>
          <cell r="D22">
            <v>0.40500000000000003</v>
          </cell>
          <cell r="G22">
            <v>7.5167152807084997E-2</v>
          </cell>
          <cell r="H22">
            <v>0.50329999999999997</v>
          </cell>
        </row>
        <row r="23">
          <cell r="B23" t="str">
            <v>Global Median</v>
          </cell>
          <cell r="C23">
            <v>0.57650000000000001</v>
          </cell>
          <cell r="D23">
            <v>0.599141383798103</v>
          </cell>
          <cell r="E23">
            <v>0.317</v>
          </cell>
          <cell r="F23">
            <v>0.53447977708333294</v>
          </cell>
          <cell r="H23">
            <v>0.505</v>
          </cell>
        </row>
        <row r="24">
          <cell r="B24" t="str">
            <v>African Median</v>
          </cell>
          <cell r="C24">
            <v>0.35880000000000001</v>
          </cell>
          <cell r="D24">
            <v>0.53698250150996796</v>
          </cell>
          <cell r="E24">
            <v>0.21899999999999997</v>
          </cell>
          <cell r="F24">
            <v>0.44893459483333303</v>
          </cell>
          <cell r="G24">
            <v>0.16993714815937949</v>
          </cell>
          <cell r="H24">
            <v>0.42335</v>
          </cell>
        </row>
        <row r="27">
          <cell r="C27" t="str">
            <v>Digital Government 
(OSI, 2020)</v>
          </cell>
          <cell r="D27" t="str">
            <v>Digital Business 
(GCI, 2019)</v>
          </cell>
          <cell r="E27" t="str">
            <v>Innovation-Driven Entrepreneurship 
(GII, 2021)</v>
          </cell>
          <cell r="F27" t="str">
            <v>Digital Skills and Values 
(GCI, 2019)</v>
          </cell>
          <cell r="G27" t="str">
            <v>ICT Infrastructure 
(AIDI, 2020)</v>
          </cell>
          <cell r="H27" t="str">
            <v>G5 Digital Economy Benchmark 
(ITU, 2021)</v>
          </cell>
        </row>
        <row r="28">
          <cell r="B28" t="str">
            <v>Eswatini</v>
          </cell>
          <cell r="C28">
            <v>0.48820000000000002</v>
          </cell>
          <cell r="D28">
            <v>0.50700000000000001</v>
          </cell>
          <cell r="F28">
            <v>0.41100000000000003</v>
          </cell>
          <cell r="G28">
            <v>0.18672039336604201</v>
          </cell>
          <cell r="H28">
            <v>0.51829999999999998</v>
          </cell>
        </row>
        <row r="29">
          <cell r="B29" t="str">
            <v>Global Median</v>
          </cell>
          <cell r="C29">
            <v>0.57650000000000001</v>
          </cell>
          <cell r="D29">
            <v>0.599141383798103</v>
          </cell>
          <cell r="E29">
            <v>0.317</v>
          </cell>
          <cell r="F29">
            <v>0.53447977708333294</v>
          </cell>
          <cell r="H29">
            <v>0.505</v>
          </cell>
        </row>
        <row r="30">
          <cell r="B30" t="str">
            <v>African Median</v>
          </cell>
          <cell r="C30">
            <v>0.35880000000000001</v>
          </cell>
          <cell r="D30">
            <v>0.53698250150996796</v>
          </cell>
          <cell r="E30">
            <v>0.21899999999999997</v>
          </cell>
          <cell r="F30">
            <v>0.44893459483333303</v>
          </cell>
          <cell r="G30">
            <v>0.16993714815937949</v>
          </cell>
          <cell r="H30">
            <v>0.42335</v>
          </cell>
        </row>
        <row r="33">
          <cell r="C33" t="str">
            <v>Digital Government 
(OSI, 2020)</v>
          </cell>
          <cell r="D33" t="str">
            <v>Digital Business 
(GCI, 2019)</v>
          </cell>
          <cell r="E33" t="str">
            <v>Innovation-Driven Entrepreneurship 
(GII, 2021)</v>
          </cell>
          <cell r="F33" t="str">
            <v>Digital Skills and Values 
(GCI, 2019)</v>
          </cell>
          <cell r="G33" t="str">
            <v>ICT Infrastructure 
(AIDI, 2020)</v>
          </cell>
          <cell r="H33" t="str">
            <v>G5 Digital Economy Benchmark 
(ITU, 2021)</v>
          </cell>
        </row>
        <row r="34">
          <cell r="B34" t="str">
            <v>Lesotho</v>
          </cell>
          <cell r="C34">
            <v>0.35289999999999999</v>
          </cell>
          <cell r="D34">
            <v>0.50097054618250003</v>
          </cell>
          <cell r="F34">
            <v>0.41488095116666701</v>
          </cell>
          <cell r="G34">
            <v>0.17038716467996401</v>
          </cell>
          <cell r="H34">
            <v>0.4617</v>
          </cell>
        </row>
        <row r="35">
          <cell r="B35" t="str">
            <v>Global Median</v>
          </cell>
          <cell r="C35">
            <v>0.57650000000000001</v>
          </cell>
          <cell r="D35">
            <v>0.599141383798103</v>
          </cell>
          <cell r="E35">
            <v>0.317</v>
          </cell>
          <cell r="F35">
            <v>0.53447977708333294</v>
          </cell>
          <cell r="H35">
            <v>0.505</v>
          </cell>
        </row>
        <row r="36">
          <cell r="B36" t="str">
            <v>African Median</v>
          </cell>
          <cell r="C36">
            <v>0.35880000000000001</v>
          </cell>
          <cell r="D36">
            <v>0.53698250150996796</v>
          </cell>
          <cell r="E36">
            <v>0.21899999999999997</v>
          </cell>
          <cell r="F36">
            <v>0.44893459483333303</v>
          </cell>
          <cell r="G36">
            <v>0.16993714815937949</v>
          </cell>
          <cell r="H36">
            <v>0.42335</v>
          </cell>
        </row>
        <row r="39">
          <cell r="C39" t="str">
            <v>Digital Government 
(OSI, 2020)</v>
          </cell>
          <cell r="D39" t="str">
            <v>Digital Business 
(GCI, 2019)</v>
          </cell>
          <cell r="E39" t="str">
            <v>Innovation-Driven Entrepreneurship 
(GII, 2021)</v>
          </cell>
          <cell r="F39" t="str">
            <v>Digital Skills and Values 
(GCI, 2019)</v>
          </cell>
          <cell r="G39" t="str">
            <v>ICT Infrastructure 
(AIDI, 2020)</v>
          </cell>
          <cell r="H39" t="str">
            <v>G5 Digital Economy Benchmark 
(ITU, 2021)</v>
          </cell>
        </row>
        <row r="40">
          <cell r="B40" t="str">
            <v>Madagascar</v>
          </cell>
          <cell r="C40">
            <v>0.28820000000000001</v>
          </cell>
          <cell r="D40">
            <v>0.51327608564684601</v>
          </cell>
          <cell r="E40">
            <v>0.22500000000000001</v>
          </cell>
          <cell r="F40">
            <v>0.35451976449999995</v>
          </cell>
          <cell r="G40">
            <v>7.0404071695979398E-2</v>
          </cell>
          <cell r="H40">
            <v>0.35170000000000001</v>
          </cell>
        </row>
        <row r="41">
          <cell r="B41" t="str">
            <v>Global Median</v>
          </cell>
          <cell r="C41">
            <v>0.57650000000000001</v>
          </cell>
          <cell r="D41">
            <v>0.599141383798103</v>
          </cell>
          <cell r="E41">
            <v>0.317</v>
          </cell>
          <cell r="F41">
            <v>0.53447977708333294</v>
          </cell>
          <cell r="H41">
            <v>0.505</v>
          </cell>
        </row>
        <row r="42">
          <cell r="B42" t="str">
            <v>African Median</v>
          </cell>
          <cell r="C42">
            <v>0.35880000000000001</v>
          </cell>
          <cell r="D42">
            <v>0.53698250150996796</v>
          </cell>
          <cell r="E42">
            <v>0.21899999999999997</v>
          </cell>
          <cell r="F42">
            <v>0.44893459483333303</v>
          </cell>
          <cell r="G42">
            <v>0.16993714815937949</v>
          </cell>
          <cell r="H42">
            <v>0.42335</v>
          </cell>
        </row>
        <row r="45">
          <cell r="C45" t="str">
            <v>Digital Government 
(OSI, 2020)</v>
          </cell>
          <cell r="D45" t="str">
            <v>Digital Business 
(GCI, 2019)</v>
          </cell>
          <cell r="E45" t="str">
            <v>Innovation-Driven Entrepreneurship 
(GII, 2021)</v>
          </cell>
          <cell r="F45" t="str">
            <v>Digital Skills and Values 
(GCI, 2019)</v>
          </cell>
          <cell r="G45" t="str">
            <v>ICT Infrastructure 
(AIDI, 2020)</v>
          </cell>
          <cell r="H45" t="str">
            <v>G5 Digital Economy Benchmark 
(ITU, 2021)</v>
          </cell>
        </row>
        <row r="46">
          <cell r="B46" t="str">
            <v>Malawi</v>
          </cell>
          <cell r="C46">
            <v>0.42349999999999999</v>
          </cell>
          <cell r="D46">
            <v>0.48765914252864595</v>
          </cell>
          <cell r="E46">
            <v>0.22899999999999998</v>
          </cell>
          <cell r="F46">
            <v>0.307085315333333</v>
          </cell>
          <cell r="G46">
            <v>8.9031497270377805E-2</v>
          </cell>
          <cell r="H46">
            <v>0.55330000000000001</v>
          </cell>
        </row>
        <row r="47">
          <cell r="B47" t="str">
            <v>Global Median</v>
          </cell>
          <cell r="C47">
            <v>0.57650000000000001</v>
          </cell>
          <cell r="D47">
            <v>0.599141383798103</v>
          </cell>
          <cell r="E47">
            <v>0.317</v>
          </cell>
          <cell r="F47">
            <v>0.53447977708333294</v>
          </cell>
          <cell r="H47">
            <v>0.505</v>
          </cell>
        </row>
        <row r="48">
          <cell r="B48" t="str">
            <v>African Median</v>
          </cell>
          <cell r="C48">
            <v>0.35880000000000001</v>
          </cell>
          <cell r="D48">
            <v>0.53698250150996796</v>
          </cell>
          <cell r="E48">
            <v>0.21899999999999997</v>
          </cell>
          <cell r="F48">
            <v>0.44893459483333303</v>
          </cell>
          <cell r="G48">
            <v>0.16993714815937949</v>
          </cell>
          <cell r="H48">
            <v>0.42335</v>
          </cell>
        </row>
        <row r="51">
          <cell r="C51" t="str">
            <v>Digital Government 
(OSI, 2020)</v>
          </cell>
          <cell r="D51" t="str">
            <v>Digital Business 
(GCI, 2019)</v>
          </cell>
          <cell r="E51" t="str">
            <v>Innovation-Driven Entrepreneurship 
(GII, 2021)</v>
          </cell>
          <cell r="F51" t="str">
            <v>Digital Skills and Values 
(GCI, 2019)</v>
          </cell>
          <cell r="G51" t="str">
            <v>ICT Infrastructure 
(AIDI, 2020)</v>
          </cell>
          <cell r="H51" t="str">
            <v>G5 Digital Economy Benchmark 
(ITU, 2021)</v>
          </cell>
        </row>
        <row r="52">
          <cell r="B52" t="str">
            <v>Mauritius</v>
          </cell>
          <cell r="C52">
            <v>0.7</v>
          </cell>
          <cell r="D52">
            <v>0.66132104453052099</v>
          </cell>
          <cell r="E52">
            <v>0.35200000000000004</v>
          </cell>
          <cell r="F52">
            <v>0.55747040116666702</v>
          </cell>
          <cell r="G52">
            <v>0.62429835619795704</v>
          </cell>
          <cell r="H52">
            <v>0.60829999999999995</v>
          </cell>
        </row>
        <row r="53">
          <cell r="B53" t="str">
            <v>Global Median</v>
          </cell>
          <cell r="C53">
            <v>0.57650000000000001</v>
          </cell>
          <cell r="D53">
            <v>0.599141383798103</v>
          </cell>
          <cell r="E53">
            <v>0.317</v>
          </cell>
          <cell r="F53">
            <v>0.53447977708333294</v>
          </cell>
          <cell r="H53">
            <v>0.505</v>
          </cell>
        </row>
        <row r="54">
          <cell r="B54" t="str">
            <v>African Median</v>
          </cell>
          <cell r="C54">
            <v>0.35880000000000001</v>
          </cell>
          <cell r="D54">
            <v>0.53698250150996796</v>
          </cell>
          <cell r="E54">
            <v>0.21899999999999997</v>
          </cell>
          <cell r="F54">
            <v>0.44893459483333303</v>
          </cell>
          <cell r="G54">
            <v>0.16993714815937949</v>
          </cell>
          <cell r="H54">
            <v>0.42335</v>
          </cell>
        </row>
        <row r="57">
          <cell r="C57" t="str">
            <v>Digital Government 
(OSI, 2020)</v>
          </cell>
          <cell r="D57" t="str">
            <v>Digital Business 
(GCI, 2019)</v>
          </cell>
          <cell r="E57" t="str">
            <v>Innovation-Driven Entrepreneurship 
(GII, 2021)</v>
          </cell>
          <cell r="F57" t="str">
            <v>Digital Skills and Values 
(GCI, 2019)</v>
          </cell>
          <cell r="G57" t="str">
            <v>ICT Infrastructure 
(AIDI, 2020)</v>
          </cell>
          <cell r="H57" t="str">
            <v>G5 Digital Economy Benchmark 
(ITU, 2021)</v>
          </cell>
        </row>
        <row r="58">
          <cell r="B58" t="str">
            <v>Mozambique</v>
          </cell>
          <cell r="C58">
            <v>0.51759999999999995</v>
          </cell>
          <cell r="D58">
            <v>0.46772769511485301</v>
          </cell>
          <cell r="E58">
            <v>0.19699999999999998</v>
          </cell>
          <cell r="F58">
            <v>0.28988122933333299</v>
          </cell>
          <cell r="G58">
            <v>0.108999185993257</v>
          </cell>
          <cell r="H58">
            <v>0.17</v>
          </cell>
        </row>
        <row r="59">
          <cell r="B59" t="str">
            <v>Global Median</v>
          </cell>
          <cell r="C59">
            <v>0.57650000000000001</v>
          </cell>
          <cell r="D59">
            <v>0.599141383798103</v>
          </cell>
          <cell r="E59">
            <v>0.317</v>
          </cell>
          <cell r="F59">
            <v>0.53447977708333294</v>
          </cell>
          <cell r="H59">
            <v>0.505</v>
          </cell>
        </row>
        <row r="60">
          <cell r="B60" t="str">
            <v>African Median</v>
          </cell>
          <cell r="C60">
            <v>0.35880000000000001</v>
          </cell>
          <cell r="D60">
            <v>0.53698250150996796</v>
          </cell>
          <cell r="E60">
            <v>0.21899999999999997</v>
          </cell>
          <cell r="F60">
            <v>0.44893459483333303</v>
          </cell>
          <cell r="G60">
            <v>0.16993714815937949</v>
          </cell>
          <cell r="H60">
            <v>0.42335</v>
          </cell>
        </row>
        <row r="63">
          <cell r="C63" t="str">
            <v>Digital Government 
(OSI, 2020)</v>
          </cell>
          <cell r="D63" t="str">
            <v>Digital Business 
(GCI, 2019)</v>
          </cell>
          <cell r="E63" t="str">
            <v>Innovation-Driven Entrepreneurship 
(GII, 2021)</v>
          </cell>
          <cell r="F63" t="str">
            <v>Digital Skills and Values 
(GCI, 2019)</v>
          </cell>
          <cell r="G63" t="str">
            <v>ICT Infrastructure 
(AIDI, 2020)</v>
          </cell>
          <cell r="H63" t="str">
            <v>G5 Digital Economy Benchmark 
(ITU, 2021)</v>
          </cell>
        </row>
        <row r="64">
          <cell r="B64" t="str">
            <v>Namibia</v>
          </cell>
          <cell r="C64">
            <v>0.52349999999999997</v>
          </cell>
          <cell r="D64">
            <v>0.51208133829609404</v>
          </cell>
          <cell r="E64">
            <v>0.24299999999999999</v>
          </cell>
          <cell r="F64">
            <v>0.43904046216666698</v>
          </cell>
          <cell r="G64">
            <v>0.27102570517548202</v>
          </cell>
          <cell r="H64">
            <v>0.29670000000000002</v>
          </cell>
        </row>
        <row r="65">
          <cell r="B65" t="str">
            <v>Global Median</v>
          </cell>
          <cell r="C65">
            <v>0.57650000000000001</v>
          </cell>
          <cell r="D65">
            <v>0.599141383798103</v>
          </cell>
          <cell r="E65">
            <v>0.317</v>
          </cell>
          <cell r="F65">
            <v>0.53447977708333294</v>
          </cell>
          <cell r="H65">
            <v>0.505</v>
          </cell>
        </row>
        <row r="66">
          <cell r="B66" t="str">
            <v>African Median</v>
          </cell>
          <cell r="C66">
            <v>0.35880000000000001</v>
          </cell>
          <cell r="D66">
            <v>0.53698250150996796</v>
          </cell>
          <cell r="E66">
            <v>0.21899999999999997</v>
          </cell>
          <cell r="F66">
            <v>0.44893459483333303</v>
          </cell>
          <cell r="G66">
            <v>0.16993714815937949</v>
          </cell>
          <cell r="H66">
            <v>0.42335</v>
          </cell>
        </row>
        <row r="69">
          <cell r="C69" t="str">
            <v>Digital Government 
(OSI, 2020)</v>
          </cell>
          <cell r="D69" t="str">
            <v>Digital Business 
(GCI, 2019)</v>
          </cell>
          <cell r="E69" t="str">
            <v>Innovation-Driven Entrepreneurship 
(GII, 2021)</v>
          </cell>
          <cell r="F69" t="str">
            <v>Digital Skills and Values 
(GCI, 2019)</v>
          </cell>
          <cell r="G69" t="str">
            <v>ICT Infrastructure 
(AIDI, 2020)</v>
          </cell>
          <cell r="H69" t="str">
            <v>G5 Digital Economy Benchmark 
(ITU, 2021)</v>
          </cell>
        </row>
        <row r="70">
          <cell r="B70" t="str">
            <v>Seychelles</v>
          </cell>
          <cell r="C70">
            <v>0.61760000000000004</v>
          </cell>
          <cell r="D70">
            <v>0.61488193878799902</v>
          </cell>
          <cell r="F70">
            <v>0.59882442150000004</v>
          </cell>
          <cell r="G70">
            <v>0.60602594551011102</v>
          </cell>
          <cell r="H70">
            <v>0.14000000000000001</v>
          </cell>
        </row>
        <row r="71">
          <cell r="B71" t="str">
            <v>Global Median</v>
          </cell>
          <cell r="C71">
            <v>0.57650000000000001</v>
          </cell>
          <cell r="D71">
            <v>0.599141383798103</v>
          </cell>
          <cell r="E71">
            <v>0.317</v>
          </cell>
          <cell r="F71">
            <v>0.53447977708333294</v>
          </cell>
          <cell r="H71">
            <v>0.505</v>
          </cell>
        </row>
        <row r="72">
          <cell r="B72" t="str">
            <v>African Median</v>
          </cell>
          <cell r="C72">
            <v>0.35880000000000001</v>
          </cell>
          <cell r="D72">
            <v>0.53698250150996796</v>
          </cell>
          <cell r="E72">
            <v>0.21899999999999997</v>
          </cell>
          <cell r="F72">
            <v>0.44893459483333303</v>
          </cell>
          <cell r="G72">
            <v>0.16993714815937949</v>
          </cell>
          <cell r="H72">
            <v>0.42335</v>
          </cell>
        </row>
        <row r="75">
          <cell r="C75" t="str">
            <v>Digital Government 
(OSI, 2020)</v>
          </cell>
          <cell r="D75" t="str">
            <v>Digital Business 
(GCI, 2019)</v>
          </cell>
          <cell r="E75" t="str">
            <v>Innovation-Driven Entrepreneurship 
(GII, 2021)</v>
          </cell>
          <cell r="F75" t="str">
            <v>Digital Skills and Values 
(GCI, 2019)</v>
          </cell>
          <cell r="G75" t="str">
            <v>ICT Infrastructure 
(AIDI, 2020)</v>
          </cell>
          <cell r="H75" t="str">
            <v>G5 Digital Economy Benchmark 
(ITU, 2021)</v>
          </cell>
        </row>
        <row r="76">
          <cell r="B76" t="str">
            <v>South Africa</v>
          </cell>
          <cell r="C76">
            <v>0.74709999999999999</v>
          </cell>
          <cell r="D76">
            <v>0.61859229971477303</v>
          </cell>
          <cell r="E76">
            <v>0.32700000000000001</v>
          </cell>
          <cell r="F76">
            <v>0.37881787616666701</v>
          </cell>
          <cell r="G76">
            <v>0.71813280245788402</v>
          </cell>
          <cell r="H76">
            <v>0.745</v>
          </cell>
        </row>
        <row r="77">
          <cell r="B77" t="str">
            <v>Global Median</v>
          </cell>
          <cell r="C77">
            <v>0.57650000000000001</v>
          </cell>
          <cell r="D77">
            <v>0.599141383798103</v>
          </cell>
          <cell r="E77">
            <v>0.317</v>
          </cell>
          <cell r="F77">
            <v>0.53447977708333294</v>
          </cell>
          <cell r="H77">
            <v>0.505</v>
          </cell>
        </row>
        <row r="78">
          <cell r="B78" t="str">
            <v>African Median</v>
          </cell>
          <cell r="C78">
            <v>0.35880000000000001</v>
          </cell>
          <cell r="D78">
            <v>0.53698250150996796</v>
          </cell>
          <cell r="E78">
            <v>0.21899999999999997</v>
          </cell>
          <cell r="F78">
            <v>0.44893459483333303</v>
          </cell>
          <cell r="G78">
            <v>0.16993714815937949</v>
          </cell>
          <cell r="H78">
            <v>0.42335</v>
          </cell>
        </row>
        <row r="81">
          <cell r="C81" t="str">
            <v>Digital Government 
(OSI, 2020)</v>
          </cell>
          <cell r="D81" t="str">
            <v>Digital Business 
(GCI, 2019)</v>
          </cell>
          <cell r="E81" t="str">
            <v>Innovation-Driven Entrepreneurship 
(GII, 2021)</v>
          </cell>
          <cell r="F81" t="str">
            <v>Digital Skills and Values 
(GCI, 2019)</v>
          </cell>
          <cell r="G81" t="str">
            <v>ICT Infrastructure 
(AIDI, 2020)</v>
          </cell>
          <cell r="H81" t="str">
            <v>G5 Digital Economy Benchmark 
(ITU, 2021)</v>
          </cell>
        </row>
        <row r="82">
          <cell r="B82" t="str">
            <v>Tanzania</v>
          </cell>
          <cell r="C82">
            <v>0.55289999999999995</v>
          </cell>
          <cell r="D82">
            <v>0.53343823816926705</v>
          </cell>
          <cell r="E82">
            <v>0.25600000000000001</v>
          </cell>
          <cell r="F82">
            <v>0.47769304116666705</v>
          </cell>
          <cell r="G82">
            <v>0.169487131638795</v>
          </cell>
          <cell r="H82">
            <v>0.49329999999999996</v>
          </cell>
        </row>
        <row r="83">
          <cell r="B83" t="str">
            <v>Global Median</v>
          </cell>
          <cell r="C83">
            <v>0.57650000000000001</v>
          </cell>
          <cell r="D83">
            <v>0.599141383798103</v>
          </cell>
          <cell r="E83">
            <v>0.317</v>
          </cell>
          <cell r="F83">
            <v>0.53447977708333294</v>
          </cell>
          <cell r="H83">
            <v>0.505</v>
          </cell>
        </row>
        <row r="84">
          <cell r="B84" t="str">
            <v>African Median</v>
          </cell>
          <cell r="C84">
            <v>0.35880000000000001</v>
          </cell>
          <cell r="D84">
            <v>0.53698250150996796</v>
          </cell>
          <cell r="E84">
            <v>0.21899999999999997</v>
          </cell>
          <cell r="F84">
            <v>0.44893459483333303</v>
          </cell>
          <cell r="G84">
            <v>0.16993714815937949</v>
          </cell>
          <cell r="H84">
            <v>0.42335</v>
          </cell>
        </row>
        <row r="87">
          <cell r="C87" t="str">
            <v>Digital Government 
(OSI, 2020)</v>
          </cell>
          <cell r="D87" t="str">
            <v>Digital Business 
(GCI, 2019)</v>
          </cell>
          <cell r="E87" t="str">
            <v>Innovation-Driven Entrepreneurship 
(GII, 2021)</v>
          </cell>
          <cell r="F87" t="str">
            <v>Digital Skills and Values 
(GCI, 2019)</v>
          </cell>
          <cell r="G87" t="str">
            <v>ICT Infrastructure 
(AIDI, 2020)</v>
          </cell>
          <cell r="H87" t="str">
            <v>G5 Digital Economy Benchmark 
(ITU, 2021)</v>
          </cell>
        </row>
        <row r="88">
          <cell r="B88" t="str">
            <v>Zambia</v>
          </cell>
          <cell r="C88">
            <v>0.25879999999999997</v>
          </cell>
          <cell r="D88">
            <v>0.56441339640913402</v>
          </cell>
          <cell r="E88">
            <v>0.19800000000000001</v>
          </cell>
          <cell r="F88">
            <v>0.41684301699999998</v>
          </cell>
          <cell r="G88">
            <v>0.17544432959511699</v>
          </cell>
          <cell r="H88">
            <v>0.49</v>
          </cell>
        </row>
        <row r="89">
          <cell r="B89" t="str">
            <v>Global Median</v>
          </cell>
          <cell r="C89">
            <v>0.57650000000000001</v>
          </cell>
          <cell r="D89">
            <v>0.599141383798103</v>
          </cell>
          <cell r="E89">
            <v>0.317</v>
          </cell>
          <cell r="F89">
            <v>0.53447977708333294</v>
          </cell>
          <cell r="H89">
            <v>0.505</v>
          </cell>
        </row>
        <row r="90">
          <cell r="B90" t="str">
            <v>African Median</v>
          </cell>
          <cell r="C90">
            <v>0.35880000000000001</v>
          </cell>
          <cell r="D90">
            <v>0.53698250150996796</v>
          </cell>
          <cell r="E90">
            <v>0.21899999999999997</v>
          </cell>
          <cell r="F90">
            <v>0.44893459483333303</v>
          </cell>
          <cell r="G90">
            <v>0.16993714815937949</v>
          </cell>
          <cell r="H90">
            <v>0.42335</v>
          </cell>
        </row>
        <row r="93">
          <cell r="C93" t="str">
            <v>Digital Government 
(OSI, 2020)</v>
          </cell>
          <cell r="D93" t="str">
            <v>Digital Business 
(GCI, 2019)</v>
          </cell>
          <cell r="E93" t="str">
            <v>Innovation-Driven Entrepreneurship 
(GII, 2021)</v>
          </cell>
          <cell r="F93" t="str">
            <v>Digital Skills and Values 
(GCI, 2019)</v>
          </cell>
          <cell r="G93" t="str">
            <v>ICT Infrastructure 
(AIDI, 2020)</v>
          </cell>
          <cell r="H93" t="str">
            <v>G5 Digital Economy Benchmark 
(ITU, 2021)</v>
          </cell>
        </row>
        <row r="94">
          <cell r="B94" t="str">
            <v>Zimbabwe</v>
          </cell>
          <cell r="C94">
            <v>0.52349999999999997</v>
          </cell>
          <cell r="D94">
            <v>0.45813765924057798</v>
          </cell>
          <cell r="E94">
            <v>0.21899999999999997</v>
          </cell>
          <cell r="F94">
            <v>0.48262751100000001</v>
          </cell>
          <cell r="G94">
            <v>0.19543353648154402</v>
          </cell>
          <cell r="H94">
            <v>0.45829999999999999</v>
          </cell>
        </row>
        <row r="95">
          <cell r="B95" t="str">
            <v>Global Median</v>
          </cell>
          <cell r="C95">
            <v>0.57650000000000001</v>
          </cell>
          <cell r="D95">
            <v>0.599141383798103</v>
          </cell>
          <cell r="E95">
            <v>0.317</v>
          </cell>
          <cell r="F95">
            <v>0.53447977708333294</v>
          </cell>
          <cell r="H95">
            <v>0.505</v>
          </cell>
        </row>
        <row r="96">
          <cell r="B96" t="str">
            <v>African Median</v>
          </cell>
          <cell r="C96">
            <v>0.35880000000000001</v>
          </cell>
          <cell r="D96">
            <v>0.53698250150996796</v>
          </cell>
          <cell r="E96">
            <v>0.21899999999999997</v>
          </cell>
          <cell r="F96">
            <v>0.44893459483333303</v>
          </cell>
          <cell r="G96">
            <v>0.16993714815937949</v>
          </cell>
          <cell r="H96">
            <v>0.42335</v>
          </cell>
        </row>
      </sheetData>
      <sheetData sheetId="2"/>
      <sheetData sheetId="3">
        <row r="26">
          <cell r="B26">
            <v>0.36470000000000002</v>
          </cell>
          <cell r="C26">
            <v>53.840058943925698</v>
          </cell>
          <cell r="D26">
            <v>22.9</v>
          </cell>
          <cell r="E26">
            <v>44.893459483333302</v>
          </cell>
          <cell r="F26">
            <v>30.904914392129601</v>
          </cell>
          <cell r="G26">
            <v>57.83</v>
          </cell>
        </row>
        <row r="42">
          <cell r="B42">
            <v>0.1235</v>
          </cell>
          <cell r="F42">
            <v>9.5803383116607499</v>
          </cell>
          <cell r="G42">
            <v>28</v>
          </cell>
        </row>
        <row r="50">
          <cell r="B50">
            <v>0.12939999999999999</v>
          </cell>
          <cell r="F50">
            <v>7.5167152807084996</v>
          </cell>
          <cell r="G50">
            <v>50.33</v>
          </cell>
        </row>
        <row r="61">
          <cell r="F61">
            <v>18.6720393366042</v>
          </cell>
        </row>
        <row r="99">
          <cell r="B99">
            <v>0.35289999999999999</v>
          </cell>
          <cell r="C99">
            <v>50.097054618249999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D201-E1BD-43DD-B344-85514D8391A7}">
  <dimension ref="A1:AR96"/>
  <sheetViews>
    <sheetView tabSelected="1" zoomScale="70" zoomScaleNormal="70" workbookViewId="0"/>
  </sheetViews>
  <sheetFormatPr defaultColWidth="9.109375" defaultRowHeight="14.4" x14ac:dyDescent="0.3"/>
  <cols>
    <col min="2" max="2" width="29.33203125" bestFit="1" customWidth="1"/>
    <col min="3" max="3" width="22.109375" bestFit="1" customWidth="1"/>
    <col min="4" max="4" width="18.88671875" bestFit="1" customWidth="1"/>
    <col min="5" max="5" width="39.5546875" bestFit="1" customWidth="1"/>
    <col min="6" max="6" width="27.33203125" bestFit="1" customWidth="1"/>
    <col min="7" max="7" width="20.33203125" bestFit="1" customWidth="1"/>
    <col min="8" max="8" width="35.33203125" bestFit="1" customWidth="1"/>
    <col min="9" max="17" width="9.109375" customWidth="1"/>
    <col min="18" max="18" width="9" customWidth="1"/>
    <col min="19" max="32" width="9.109375" customWidth="1"/>
    <col min="34" max="34" width="46.33203125" bestFit="1" customWidth="1"/>
    <col min="35" max="35" width="12.5546875" bestFit="1" customWidth="1"/>
    <col min="36" max="36" width="15.33203125" bestFit="1" customWidth="1"/>
    <col min="38" max="38" width="46.33203125" bestFit="1" customWidth="1"/>
    <col min="39" max="39" width="12.5546875" bestFit="1" customWidth="1"/>
    <col min="40" max="40" width="15.33203125" bestFit="1" customWidth="1"/>
    <col min="42" max="42" width="46.33203125" bestFit="1" customWidth="1"/>
    <col min="43" max="43" width="12.5546875" bestFit="1" customWidth="1"/>
    <col min="44" max="44" width="15.33203125" bestFit="1" customWidth="1"/>
  </cols>
  <sheetData>
    <row r="1" spans="1:44" ht="21" x14ac:dyDescent="0.4">
      <c r="A1" s="15" t="s">
        <v>42</v>
      </c>
    </row>
    <row r="2" spans="1:44" x14ac:dyDescent="0.3">
      <c r="AH2" s="1" t="s">
        <v>0</v>
      </c>
      <c r="AI2" s="1" t="s">
        <v>1</v>
      </c>
      <c r="AJ2" s="1" t="s">
        <v>2</v>
      </c>
      <c r="AL2" s="1" t="s">
        <v>3</v>
      </c>
      <c r="AM2" s="1" t="s">
        <v>1</v>
      </c>
      <c r="AN2" s="1" t="s">
        <v>2</v>
      </c>
      <c r="AP2" s="1" t="s">
        <v>4</v>
      </c>
      <c r="AQ2" s="1" t="s">
        <v>1</v>
      </c>
      <c r="AR2" s="1" t="s">
        <v>2</v>
      </c>
    </row>
    <row r="3" spans="1:44" ht="27.6" x14ac:dyDescent="0.3">
      <c r="B3" s="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AH3" s="4" t="s">
        <v>12</v>
      </c>
      <c r="AI3" s="5">
        <v>0.48799999999999999</v>
      </c>
      <c r="AJ3" s="5">
        <v>0.49</v>
      </c>
      <c r="AL3" s="4" t="s">
        <v>12</v>
      </c>
      <c r="AM3" s="5">
        <f>'[1]Global Data'!B26</f>
        <v>0.36470000000000002</v>
      </c>
      <c r="AN3" s="6">
        <v>0.36470000000000002</v>
      </c>
      <c r="AP3" s="4" t="s">
        <v>12</v>
      </c>
      <c r="AQ3" s="5">
        <f>'[1]Global Data'!B42</f>
        <v>0.1235</v>
      </c>
      <c r="AR3" s="6">
        <v>0.1235</v>
      </c>
    </row>
    <row r="4" spans="1:44" x14ac:dyDescent="0.3">
      <c r="B4" s="2" t="s">
        <v>0</v>
      </c>
      <c r="C4" s="7">
        <v>0.48820000000000002</v>
      </c>
      <c r="D4" s="7">
        <v>0.36749506966275097</v>
      </c>
      <c r="E4" s="7">
        <v>0.15</v>
      </c>
      <c r="F4" s="7">
        <v>0.240934968</v>
      </c>
      <c r="G4" s="7">
        <v>9.9342859863739405E-2</v>
      </c>
      <c r="H4" s="7">
        <v>0.44500000000000001</v>
      </c>
      <c r="AH4" s="4" t="s">
        <v>13</v>
      </c>
      <c r="AI4" s="5">
        <v>36.72</v>
      </c>
      <c r="AJ4" s="5">
        <v>0.37</v>
      </c>
      <c r="AL4" s="4" t="s">
        <v>13</v>
      </c>
      <c r="AM4" s="5">
        <f>'[1]Global Data'!C26</f>
        <v>53.840058943925698</v>
      </c>
      <c r="AN4" s="6">
        <v>0.53840058943925695</v>
      </c>
      <c r="AP4" s="4" t="s">
        <v>13</v>
      </c>
      <c r="AQ4" s="5"/>
      <c r="AR4" s="5"/>
    </row>
    <row r="5" spans="1:44" x14ac:dyDescent="0.3">
      <c r="B5" s="8" t="s">
        <v>14</v>
      </c>
      <c r="C5" s="7">
        <v>0.57650000000000001</v>
      </c>
      <c r="D5" s="7">
        <v>0.599141383798103</v>
      </c>
      <c r="E5" s="7">
        <v>0.317</v>
      </c>
      <c r="F5" s="7">
        <v>0.53447977708333294</v>
      </c>
      <c r="G5" s="7"/>
      <c r="H5" s="7">
        <v>0.505</v>
      </c>
      <c r="AH5" s="4" t="s">
        <v>15</v>
      </c>
      <c r="AI5" s="5">
        <v>9.9339999999999993</v>
      </c>
      <c r="AJ5" s="5">
        <v>0.1</v>
      </c>
      <c r="AL5" s="4" t="s">
        <v>15</v>
      </c>
      <c r="AM5" s="5">
        <f>'[1]Global Data'!F26</f>
        <v>30.904914392129601</v>
      </c>
      <c r="AN5" s="6">
        <v>0.30904914392129601</v>
      </c>
      <c r="AP5" s="4" t="s">
        <v>15</v>
      </c>
      <c r="AQ5" s="5">
        <f>'[1]Global Data'!F42</f>
        <v>9.5803383116607499</v>
      </c>
      <c r="AR5" s="6">
        <v>9.5803383116607493E-2</v>
      </c>
    </row>
    <row r="6" spans="1:44" x14ac:dyDescent="0.3">
      <c r="B6" s="8" t="s">
        <v>16</v>
      </c>
      <c r="C6" s="7">
        <v>0.35880000000000001</v>
      </c>
      <c r="D6" s="7">
        <v>0.53698250150996796</v>
      </c>
      <c r="E6" s="7">
        <v>0.21899999999999997</v>
      </c>
      <c r="F6" s="7">
        <v>0.44893459483333303</v>
      </c>
      <c r="G6" s="7">
        <v>0.16993714815937949</v>
      </c>
      <c r="H6" s="7">
        <v>0.42335</v>
      </c>
      <c r="AH6" s="4" t="s">
        <v>17</v>
      </c>
      <c r="AI6" s="5">
        <v>15</v>
      </c>
      <c r="AJ6" s="5">
        <v>0.15</v>
      </c>
      <c r="AL6" s="4" t="s">
        <v>17</v>
      </c>
      <c r="AM6" s="5">
        <f>'[1]Global Data'!D26</f>
        <v>22.9</v>
      </c>
      <c r="AN6" s="6">
        <v>0.22899999999999998</v>
      </c>
      <c r="AP6" s="4" t="s">
        <v>17</v>
      </c>
      <c r="AQ6" s="5"/>
      <c r="AR6" s="5"/>
    </row>
    <row r="7" spans="1:44" x14ac:dyDescent="0.3">
      <c r="AH7" s="4" t="s">
        <v>18</v>
      </c>
      <c r="AI7" s="5">
        <v>24.094000000000001</v>
      </c>
      <c r="AJ7" s="5">
        <v>0.24</v>
      </c>
      <c r="AL7" s="4" t="s">
        <v>18</v>
      </c>
      <c r="AM7" s="5">
        <f>'[1]Global Data'!E26</f>
        <v>44.893459483333302</v>
      </c>
      <c r="AN7" s="6">
        <v>0.44893459483333303</v>
      </c>
      <c r="AP7" s="4" t="s">
        <v>18</v>
      </c>
      <c r="AQ7" s="5"/>
      <c r="AR7" s="5"/>
    </row>
    <row r="8" spans="1:44" x14ac:dyDescent="0.3">
      <c r="AH8" s="4" t="s">
        <v>19</v>
      </c>
      <c r="AI8" s="5">
        <v>44.5</v>
      </c>
      <c r="AJ8" s="5">
        <v>0.45</v>
      </c>
      <c r="AL8" s="4" t="s">
        <v>19</v>
      </c>
      <c r="AM8" s="5">
        <f>'[1]Global Data'!G26</f>
        <v>57.83</v>
      </c>
      <c r="AN8" s="6">
        <v>0.57830000000000004</v>
      </c>
      <c r="AP8" s="4" t="s">
        <v>19</v>
      </c>
      <c r="AQ8" s="5">
        <f>'[1]Global Data'!G42</f>
        <v>28</v>
      </c>
      <c r="AR8" s="6">
        <v>0.28000000000000003</v>
      </c>
    </row>
    <row r="9" spans="1:44" ht="27.6" x14ac:dyDescent="0.3">
      <c r="B9" s="2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AH9" s="1" t="s">
        <v>20</v>
      </c>
      <c r="AI9" s="9"/>
      <c r="AJ9" s="9">
        <f>SUM(AJ3:AJ8)</f>
        <v>1.7999999999999998</v>
      </c>
      <c r="AL9" s="1" t="s">
        <v>20</v>
      </c>
      <c r="AM9" s="9"/>
      <c r="AN9" s="9">
        <f>SUM(AN3:AN8)</f>
        <v>2.4683843281938858</v>
      </c>
      <c r="AP9" s="1" t="s">
        <v>20</v>
      </c>
      <c r="AQ9" s="9"/>
      <c r="AR9" s="9">
        <f>SUM(AR3:AR8)</f>
        <v>0.49930338311660749</v>
      </c>
    </row>
    <row r="10" spans="1:44" x14ac:dyDescent="0.3">
      <c r="B10" s="2" t="s">
        <v>3</v>
      </c>
      <c r="C10" s="7">
        <v>0.36470000000000002</v>
      </c>
      <c r="D10" s="7">
        <v>0.53840058943925695</v>
      </c>
      <c r="E10" s="7">
        <v>0.22899999999999998</v>
      </c>
      <c r="F10" s="7">
        <v>0.44893459483333303</v>
      </c>
      <c r="G10" s="7">
        <v>0.30904914392129601</v>
      </c>
      <c r="H10" s="7">
        <v>0.57830000000000004</v>
      </c>
    </row>
    <row r="11" spans="1:44" x14ac:dyDescent="0.3">
      <c r="B11" s="8" t="s">
        <v>14</v>
      </c>
      <c r="C11" s="7">
        <v>0.57650000000000001</v>
      </c>
      <c r="D11" s="7">
        <v>0.599141383798103</v>
      </c>
      <c r="E11" s="7">
        <v>0.317</v>
      </c>
      <c r="F11" s="7">
        <v>0.53447977708333294</v>
      </c>
      <c r="G11" s="7"/>
      <c r="H11" s="7">
        <v>0.505</v>
      </c>
    </row>
    <row r="12" spans="1:44" x14ac:dyDescent="0.3">
      <c r="B12" s="8" t="s">
        <v>16</v>
      </c>
      <c r="C12" s="7">
        <v>0.35880000000000001</v>
      </c>
      <c r="D12" s="7">
        <v>0.53698250150996796</v>
      </c>
      <c r="E12" s="7">
        <v>0.21899999999999997</v>
      </c>
      <c r="F12" s="7">
        <v>0.44893459483333303</v>
      </c>
      <c r="G12" s="7">
        <v>0.16993714815937949</v>
      </c>
      <c r="H12" s="7">
        <v>0.42335</v>
      </c>
      <c r="AH12" s="1" t="s">
        <v>21</v>
      </c>
      <c r="AI12" s="1" t="s">
        <v>1</v>
      </c>
      <c r="AJ12" s="1" t="s">
        <v>2</v>
      </c>
      <c r="AL12" s="1" t="s">
        <v>22</v>
      </c>
      <c r="AM12" s="1" t="s">
        <v>1</v>
      </c>
      <c r="AN12" s="1" t="s">
        <v>2</v>
      </c>
      <c r="AP12" s="1" t="s">
        <v>23</v>
      </c>
      <c r="AQ12" s="1" t="s">
        <v>1</v>
      </c>
      <c r="AR12" s="1" t="s">
        <v>2</v>
      </c>
    </row>
    <row r="13" spans="1:44" x14ac:dyDescent="0.3">
      <c r="AH13" s="10" t="s">
        <v>12</v>
      </c>
      <c r="AI13" s="5">
        <f>'[1]Global Data'!B50</f>
        <v>0.12939999999999999</v>
      </c>
      <c r="AJ13" s="11">
        <v>0.12939999999999999</v>
      </c>
      <c r="AL13" s="10" t="s">
        <v>12</v>
      </c>
      <c r="AM13" s="5">
        <f>'[1]Global Data'!B99</f>
        <v>0.35289999999999999</v>
      </c>
      <c r="AN13" s="11">
        <v>0.48820000000000002</v>
      </c>
      <c r="AP13" s="10" t="s">
        <v>12</v>
      </c>
      <c r="AQ13" s="5">
        <v>0.48799999999999999</v>
      </c>
      <c r="AR13" s="5">
        <f>C34</f>
        <v>0.35289999999999999</v>
      </c>
    </row>
    <row r="14" spans="1:44" x14ac:dyDescent="0.3">
      <c r="AH14" s="10" t="s">
        <v>13</v>
      </c>
      <c r="AI14" s="5">
        <f>AJ14*100</f>
        <v>40.5</v>
      </c>
      <c r="AJ14" s="11">
        <v>0.40500000000000003</v>
      </c>
      <c r="AL14" s="10" t="s">
        <v>13</v>
      </c>
      <c r="AM14" s="5">
        <f>'[1]Global Data'!C99</f>
        <v>50.097054618249999</v>
      </c>
      <c r="AN14" s="11">
        <v>0.50700000000000001</v>
      </c>
      <c r="AP14" s="10" t="s">
        <v>13</v>
      </c>
      <c r="AQ14" s="5">
        <v>36.72</v>
      </c>
      <c r="AR14" s="5">
        <f>D34</f>
        <v>0.50097054618250003</v>
      </c>
    </row>
    <row r="15" spans="1:44" ht="27.6" x14ac:dyDescent="0.3">
      <c r="B15" s="2" t="s">
        <v>5</v>
      </c>
      <c r="C15" s="3" t="s">
        <v>6</v>
      </c>
      <c r="D15" s="3" t="s">
        <v>7</v>
      </c>
      <c r="E15" s="3" t="s">
        <v>8</v>
      </c>
      <c r="F15" s="3" t="s">
        <v>9</v>
      </c>
      <c r="G15" s="3" t="s">
        <v>10</v>
      </c>
      <c r="H15" s="3" t="s">
        <v>11</v>
      </c>
      <c r="AH15" s="10" t="s">
        <v>15</v>
      </c>
      <c r="AI15" s="5">
        <f>'[1]Global Data'!F50</f>
        <v>7.5167152807084996</v>
      </c>
      <c r="AJ15" s="11">
        <v>7.5167152807084997E-2</v>
      </c>
      <c r="AL15" s="10" t="s">
        <v>15</v>
      </c>
      <c r="AM15" s="5">
        <f>'[1]Global Data'!F61</f>
        <v>18.6720393366042</v>
      </c>
      <c r="AN15" s="11">
        <v>0.18672039336604201</v>
      </c>
      <c r="AP15" s="10" t="s">
        <v>15</v>
      </c>
      <c r="AQ15" s="5">
        <v>9.9339999999999993</v>
      </c>
      <c r="AR15" s="5">
        <f>G34</f>
        <v>0.17038716467996401</v>
      </c>
    </row>
    <row r="16" spans="1:44" x14ac:dyDescent="0.3">
      <c r="B16" s="2" t="s">
        <v>4</v>
      </c>
      <c r="C16" s="7">
        <v>0.1235</v>
      </c>
      <c r="D16" s="7"/>
      <c r="E16" s="7"/>
      <c r="F16" s="7"/>
      <c r="G16" s="7">
        <v>9.5803383116607493E-2</v>
      </c>
      <c r="H16" s="7">
        <v>0.28000000000000003</v>
      </c>
      <c r="AH16" s="10" t="s">
        <v>17</v>
      </c>
      <c r="AI16" s="5"/>
      <c r="AJ16" s="11"/>
      <c r="AL16" s="10" t="s">
        <v>17</v>
      </c>
      <c r="AM16" s="5"/>
      <c r="AN16" s="11"/>
      <c r="AP16" s="10" t="s">
        <v>17</v>
      </c>
      <c r="AQ16" s="5">
        <v>15</v>
      </c>
      <c r="AR16" s="5">
        <f>E34</f>
        <v>0</v>
      </c>
    </row>
    <row r="17" spans="2:44" x14ac:dyDescent="0.3">
      <c r="B17" s="8" t="s">
        <v>14</v>
      </c>
      <c r="C17" s="7">
        <v>0.57650000000000001</v>
      </c>
      <c r="D17" s="7">
        <v>0.599141383798103</v>
      </c>
      <c r="E17" s="7">
        <v>0.317</v>
      </c>
      <c r="F17" s="7">
        <v>0.53447977708333294</v>
      </c>
      <c r="G17" s="7"/>
      <c r="H17" s="7">
        <v>0.505</v>
      </c>
      <c r="AH17" s="10" t="s">
        <v>18</v>
      </c>
      <c r="AI17" s="5"/>
      <c r="AJ17" s="11"/>
      <c r="AL17" s="10" t="s">
        <v>18</v>
      </c>
      <c r="AM17" s="5"/>
      <c r="AN17" s="11">
        <v>0.41100000000000003</v>
      </c>
      <c r="AP17" s="10" t="s">
        <v>18</v>
      </c>
      <c r="AQ17" s="5">
        <v>24.094000000000001</v>
      </c>
      <c r="AR17" s="5">
        <f>F34</f>
        <v>0.41488095116666701</v>
      </c>
    </row>
    <row r="18" spans="2:44" x14ac:dyDescent="0.3">
      <c r="B18" s="8" t="s">
        <v>16</v>
      </c>
      <c r="C18" s="7">
        <v>0.35880000000000001</v>
      </c>
      <c r="D18" s="7">
        <v>0.53698250150996796</v>
      </c>
      <c r="E18" s="7">
        <v>0.21899999999999997</v>
      </c>
      <c r="F18" s="7">
        <v>0.44893459483333303</v>
      </c>
      <c r="G18" s="7">
        <v>0.16993714815937949</v>
      </c>
      <c r="H18" s="7">
        <v>0.42335</v>
      </c>
      <c r="AH18" s="10" t="s">
        <v>19</v>
      </c>
      <c r="AI18" s="5">
        <f>'[1]Global Data'!G50</f>
        <v>50.33</v>
      </c>
      <c r="AJ18" s="11">
        <v>0.50329999999999997</v>
      </c>
      <c r="AL18" s="10" t="s">
        <v>19</v>
      </c>
      <c r="AM18" s="5">
        <v>44.5</v>
      </c>
      <c r="AN18" s="11">
        <v>0.51829999999999998</v>
      </c>
      <c r="AP18" s="10" t="s">
        <v>19</v>
      </c>
      <c r="AQ18" s="5">
        <v>44.5</v>
      </c>
      <c r="AR18" s="5">
        <f>H34</f>
        <v>0.4617</v>
      </c>
    </row>
    <row r="19" spans="2:44" x14ac:dyDescent="0.3">
      <c r="AH19" s="1" t="s">
        <v>20</v>
      </c>
      <c r="AI19" s="9"/>
      <c r="AJ19" s="9">
        <f>SUM(AJ13:AJ18)</f>
        <v>1.1128671528070848</v>
      </c>
      <c r="AL19" s="1" t="s">
        <v>20</v>
      </c>
      <c r="AM19" s="9"/>
      <c r="AN19" s="9">
        <f>SUM(AN13:AN18)</f>
        <v>2.1112203933660423</v>
      </c>
      <c r="AP19" s="1" t="s">
        <v>20</v>
      </c>
      <c r="AQ19" s="9"/>
      <c r="AR19" s="9">
        <f>SUM(AR13:AR18)</f>
        <v>1.9008386620291309</v>
      </c>
    </row>
    <row r="21" spans="2:44" ht="27.6" x14ac:dyDescent="0.3">
      <c r="B21" s="2" t="s">
        <v>5</v>
      </c>
      <c r="C21" s="3" t="s">
        <v>6</v>
      </c>
      <c r="D21" s="3" t="s">
        <v>7</v>
      </c>
      <c r="E21" s="3" t="s">
        <v>8</v>
      </c>
      <c r="F21" s="3" t="s">
        <v>9</v>
      </c>
      <c r="G21" s="3" t="s">
        <v>10</v>
      </c>
      <c r="H21" s="3" t="s">
        <v>11</v>
      </c>
    </row>
    <row r="22" spans="2:44" x14ac:dyDescent="0.3">
      <c r="B22" s="2" t="s">
        <v>24</v>
      </c>
      <c r="C22" s="7">
        <v>0.12939999999999999</v>
      </c>
      <c r="D22" s="7">
        <v>0.40500000000000003</v>
      </c>
      <c r="E22" s="7"/>
      <c r="F22" s="7"/>
      <c r="G22" s="7">
        <v>7.5167152807084997E-2</v>
      </c>
      <c r="H22" s="7">
        <v>0.50329999999999997</v>
      </c>
      <c r="AH22" s="1" t="s">
        <v>25</v>
      </c>
      <c r="AI22" s="1" t="s">
        <v>1</v>
      </c>
      <c r="AJ22" s="1" t="s">
        <v>2</v>
      </c>
      <c r="AL22" s="1" t="s">
        <v>26</v>
      </c>
      <c r="AM22" s="1" t="s">
        <v>1</v>
      </c>
      <c r="AN22" s="1" t="s">
        <v>2</v>
      </c>
      <c r="AP22" s="1" t="s">
        <v>27</v>
      </c>
      <c r="AQ22" s="1" t="s">
        <v>1</v>
      </c>
      <c r="AR22" s="1" t="s">
        <v>2</v>
      </c>
    </row>
    <row r="23" spans="2:44" x14ac:dyDescent="0.3">
      <c r="B23" s="8" t="s">
        <v>14</v>
      </c>
      <c r="C23" s="7">
        <v>0.57650000000000001</v>
      </c>
      <c r="D23" s="7">
        <v>0.599141383798103</v>
      </c>
      <c r="E23" s="7">
        <v>0.317</v>
      </c>
      <c r="F23" s="7">
        <v>0.53447977708333294</v>
      </c>
      <c r="G23" s="7"/>
      <c r="H23" s="7">
        <v>0.505</v>
      </c>
      <c r="AH23" s="10" t="s">
        <v>12</v>
      </c>
      <c r="AI23" s="5">
        <v>0.48799999999999999</v>
      </c>
      <c r="AJ23" s="5">
        <f>C40</f>
        <v>0.28820000000000001</v>
      </c>
      <c r="AL23" s="10" t="s">
        <v>12</v>
      </c>
      <c r="AM23" s="5">
        <v>0.48799999999999999</v>
      </c>
      <c r="AN23" s="5">
        <f>C46</f>
        <v>0.42349999999999999</v>
      </c>
      <c r="AP23" s="10" t="s">
        <v>12</v>
      </c>
      <c r="AQ23" s="5">
        <v>0.48799999999999999</v>
      </c>
      <c r="AR23" s="5">
        <f>C52</f>
        <v>0.7</v>
      </c>
    </row>
    <row r="24" spans="2:44" x14ac:dyDescent="0.3">
      <c r="B24" s="8" t="s">
        <v>16</v>
      </c>
      <c r="C24" s="7">
        <v>0.35880000000000001</v>
      </c>
      <c r="D24" s="7">
        <v>0.53698250150996796</v>
      </c>
      <c r="E24" s="7">
        <v>0.21899999999999997</v>
      </c>
      <c r="F24" s="7">
        <v>0.44893459483333303</v>
      </c>
      <c r="G24" s="7">
        <v>0.16993714815937949</v>
      </c>
      <c r="H24" s="7">
        <v>0.42335</v>
      </c>
      <c r="AH24" s="10" t="s">
        <v>13</v>
      </c>
      <c r="AI24" s="5">
        <v>36.72</v>
      </c>
      <c r="AJ24" s="5">
        <f>D40</f>
        <v>0.51327608564684601</v>
      </c>
      <c r="AL24" s="10" t="s">
        <v>13</v>
      </c>
      <c r="AM24" s="5">
        <v>36.72</v>
      </c>
      <c r="AN24" s="5">
        <f>D46</f>
        <v>0.48765914252864595</v>
      </c>
      <c r="AP24" s="10" t="s">
        <v>13</v>
      </c>
      <c r="AQ24" s="5">
        <v>36.72</v>
      </c>
      <c r="AR24" s="5">
        <f>D52</f>
        <v>0.66132104453052099</v>
      </c>
    </row>
    <row r="25" spans="2:44" x14ac:dyDescent="0.3">
      <c r="AH25" s="10" t="s">
        <v>15</v>
      </c>
      <c r="AI25" s="5">
        <v>9.9339999999999993</v>
      </c>
      <c r="AJ25" s="5">
        <f>G40</f>
        <v>7.0404071695979398E-2</v>
      </c>
      <c r="AL25" s="10" t="s">
        <v>15</v>
      </c>
      <c r="AM25" s="5">
        <v>9.9339999999999993</v>
      </c>
      <c r="AN25" s="5">
        <f>G46</f>
        <v>8.9031497270377805E-2</v>
      </c>
      <c r="AP25" s="10" t="s">
        <v>15</v>
      </c>
      <c r="AQ25" s="5">
        <v>9.9339999999999993</v>
      </c>
      <c r="AR25" s="5">
        <f>G52</f>
        <v>0.62429835619795704</v>
      </c>
    </row>
    <row r="26" spans="2:44" x14ac:dyDescent="0.3">
      <c r="AH26" s="10" t="s">
        <v>17</v>
      </c>
      <c r="AI26" s="5">
        <v>15</v>
      </c>
      <c r="AJ26" s="5">
        <f>E40</f>
        <v>0.22500000000000001</v>
      </c>
      <c r="AL26" s="10" t="s">
        <v>17</v>
      </c>
      <c r="AM26" s="5">
        <v>15</v>
      </c>
      <c r="AN26" s="5">
        <f>E46</f>
        <v>0.22899999999999998</v>
      </c>
      <c r="AP26" s="10" t="s">
        <v>17</v>
      </c>
      <c r="AQ26" s="5">
        <v>15</v>
      </c>
      <c r="AR26" s="5">
        <f>E52</f>
        <v>0.35200000000000004</v>
      </c>
    </row>
    <row r="27" spans="2:44" ht="27.6" x14ac:dyDescent="0.3">
      <c r="B27" s="2" t="s">
        <v>5</v>
      </c>
      <c r="C27" s="3" t="s">
        <v>6</v>
      </c>
      <c r="D27" s="3" t="s">
        <v>7</v>
      </c>
      <c r="E27" s="3" t="s">
        <v>8</v>
      </c>
      <c r="F27" s="3" t="s">
        <v>9</v>
      </c>
      <c r="G27" s="3" t="s">
        <v>10</v>
      </c>
      <c r="H27" s="3" t="s">
        <v>11</v>
      </c>
      <c r="AH27" s="10" t="s">
        <v>18</v>
      </c>
      <c r="AI27" s="5">
        <v>24.094000000000001</v>
      </c>
      <c r="AJ27" s="5">
        <f>F40</f>
        <v>0.35451976449999995</v>
      </c>
      <c r="AL27" s="10" t="s">
        <v>18</v>
      </c>
      <c r="AM27" s="5">
        <v>24.094000000000001</v>
      </c>
      <c r="AN27" s="5">
        <f>F46</f>
        <v>0.307085315333333</v>
      </c>
      <c r="AP27" s="10" t="s">
        <v>18</v>
      </c>
      <c r="AQ27" s="5">
        <v>24.094000000000001</v>
      </c>
      <c r="AR27" s="5">
        <f>F52</f>
        <v>0.55747040116666702</v>
      </c>
    </row>
    <row r="28" spans="2:44" x14ac:dyDescent="0.3">
      <c r="B28" s="2" t="s">
        <v>22</v>
      </c>
      <c r="C28" s="7">
        <v>0.48820000000000002</v>
      </c>
      <c r="D28" s="7">
        <v>0.50700000000000001</v>
      </c>
      <c r="E28" s="7"/>
      <c r="F28" s="7">
        <v>0.41100000000000003</v>
      </c>
      <c r="G28" s="7">
        <v>0.18672039336604201</v>
      </c>
      <c r="H28" s="7">
        <v>0.51829999999999998</v>
      </c>
      <c r="AH28" s="10" t="s">
        <v>19</v>
      </c>
      <c r="AI28" s="5">
        <v>44.5</v>
      </c>
      <c r="AJ28" s="5">
        <f>H40</f>
        <v>0.35170000000000001</v>
      </c>
      <c r="AL28" s="10" t="s">
        <v>19</v>
      </c>
      <c r="AM28" s="5">
        <v>44.5</v>
      </c>
      <c r="AN28" s="5">
        <f>H46</f>
        <v>0.55330000000000001</v>
      </c>
      <c r="AP28" s="10" t="s">
        <v>19</v>
      </c>
      <c r="AQ28" s="5">
        <v>44.5</v>
      </c>
      <c r="AR28" s="5">
        <f>H52</f>
        <v>0.60829999999999995</v>
      </c>
    </row>
    <row r="29" spans="2:44" x14ac:dyDescent="0.3">
      <c r="B29" s="8" t="s">
        <v>14</v>
      </c>
      <c r="C29" s="7">
        <v>0.57650000000000001</v>
      </c>
      <c r="D29" s="7">
        <v>0.599141383798103</v>
      </c>
      <c r="E29" s="7">
        <v>0.317</v>
      </c>
      <c r="F29" s="7">
        <v>0.53447977708333294</v>
      </c>
      <c r="G29" s="7"/>
      <c r="H29" s="7">
        <v>0.505</v>
      </c>
      <c r="AH29" s="1" t="s">
        <v>20</v>
      </c>
      <c r="AI29" s="9"/>
      <c r="AJ29" s="9">
        <f>SUM(AJ23:AJ28)</f>
        <v>1.8030999218428256</v>
      </c>
      <c r="AL29" s="1" t="s">
        <v>20</v>
      </c>
      <c r="AM29" s="9"/>
      <c r="AN29" s="9">
        <f>SUM(AN23:AN28)</f>
        <v>2.0895759551323567</v>
      </c>
      <c r="AP29" s="1" t="s">
        <v>20</v>
      </c>
      <c r="AQ29" s="9"/>
      <c r="AR29" s="9">
        <f>SUM(AR23:AR28)</f>
        <v>3.5033898018951444</v>
      </c>
    </row>
    <row r="30" spans="2:44" x14ac:dyDescent="0.3">
      <c r="B30" s="8" t="s">
        <v>16</v>
      </c>
      <c r="C30" s="7">
        <v>0.35880000000000001</v>
      </c>
      <c r="D30" s="7">
        <v>0.53698250150996796</v>
      </c>
      <c r="E30" s="7">
        <v>0.21899999999999997</v>
      </c>
      <c r="F30" s="7">
        <v>0.44893459483333303</v>
      </c>
      <c r="G30" s="7">
        <v>0.16993714815937949</v>
      </c>
      <c r="H30" s="7">
        <v>0.42335</v>
      </c>
    </row>
    <row r="32" spans="2:44" x14ac:dyDescent="0.3">
      <c r="AH32" s="1" t="s">
        <v>28</v>
      </c>
      <c r="AI32" s="1" t="s">
        <v>1</v>
      </c>
      <c r="AJ32" s="1" t="s">
        <v>2</v>
      </c>
      <c r="AL32" s="1" t="s">
        <v>29</v>
      </c>
      <c r="AM32" s="1" t="s">
        <v>1</v>
      </c>
      <c r="AN32" s="1" t="s">
        <v>2</v>
      </c>
      <c r="AP32" s="1" t="s">
        <v>30</v>
      </c>
      <c r="AQ32" s="1" t="s">
        <v>1</v>
      </c>
      <c r="AR32" s="1" t="s">
        <v>2</v>
      </c>
    </row>
    <row r="33" spans="2:44" ht="27.6" x14ac:dyDescent="0.3">
      <c r="B33" s="2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AH33" s="10" t="s">
        <v>12</v>
      </c>
      <c r="AI33" s="5">
        <v>0.48799999999999999</v>
      </c>
      <c r="AJ33" s="5">
        <f>C58</f>
        <v>0.51759999999999995</v>
      </c>
      <c r="AL33" s="10" t="s">
        <v>12</v>
      </c>
      <c r="AM33" s="5">
        <v>0.48799999999999999</v>
      </c>
      <c r="AN33" s="5">
        <f>C64</f>
        <v>0.52349999999999997</v>
      </c>
      <c r="AP33" s="10" t="s">
        <v>12</v>
      </c>
      <c r="AQ33" s="5">
        <v>0.48799999999999999</v>
      </c>
      <c r="AR33" s="5">
        <f>C70</f>
        <v>0.61760000000000004</v>
      </c>
    </row>
    <row r="34" spans="2:44" x14ac:dyDescent="0.3">
      <c r="B34" s="2" t="s">
        <v>23</v>
      </c>
      <c r="C34" s="7">
        <v>0.35289999999999999</v>
      </c>
      <c r="D34" s="7">
        <v>0.50097054618250003</v>
      </c>
      <c r="E34" s="7"/>
      <c r="F34" s="7">
        <v>0.41488095116666701</v>
      </c>
      <c r="G34" s="7">
        <v>0.17038716467996401</v>
      </c>
      <c r="H34" s="7">
        <v>0.4617</v>
      </c>
      <c r="AH34" s="10" t="s">
        <v>13</v>
      </c>
      <c r="AI34" s="5">
        <v>36.72</v>
      </c>
      <c r="AJ34" s="5">
        <f>D58</f>
        <v>0.46772769511485301</v>
      </c>
      <c r="AL34" s="10" t="s">
        <v>13</v>
      </c>
      <c r="AM34" s="5">
        <v>36.72</v>
      </c>
      <c r="AN34" s="5">
        <f>D64</f>
        <v>0.51208133829609404</v>
      </c>
      <c r="AP34" s="10" t="s">
        <v>13</v>
      </c>
      <c r="AQ34" s="5">
        <v>36.72</v>
      </c>
      <c r="AR34" s="5">
        <f>D70</f>
        <v>0.61488193878799902</v>
      </c>
    </row>
    <row r="35" spans="2:44" x14ac:dyDescent="0.3">
      <c r="B35" s="8" t="s">
        <v>14</v>
      </c>
      <c r="C35" s="7">
        <v>0.57650000000000001</v>
      </c>
      <c r="D35" s="7">
        <v>0.599141383798103</v>
      </c>
      <c r="E35" s="7">
        <v>0.317</v>
      </c>
      <c r="F35" s="7">
        <v>0.53447977708333294</v>
      </c>
      <c r="G35" s="7"/>
      <c r="H35" s="7">
        <v>0.505</v>
      </c>
      <c r="AH35" s="10" t="s">
        <v>15</v>
      </c>
      <c r="AI35" s="5">
        <v>9.9339999999999993</v>
      </c>
      <c r="AJ35" s="5">
        <f>G58</f>
        <v>0.108999185993257</v>
      </c>
      <c r="AL35" s="10" t="s">
        <v>15</v>
      </c>
      <c r="AM35" s="5">
        <v>9.9339999999999993</v>
      </c>
      <c r="AN35" s="5">
        <f>G64</f>
        <v>0.27102570517548202</v>
      </c>
      <c r="AP35" s="10" t="s">
        <v>15</v>
      </c>
      <c r="AQ35" s="5">
        <v>9.9339999999999993</v>
      </c>
      <c r="AR35" s="5">
        <f>G70</f>
        <v>0.60602594551011102</v>
      </c>
    </row>
    <row r="36" spans="2:44" x14ac:dyDescent="0.3">
      <c r="B36" s="8" t="s">
        <v>16</v>
      </c>
      <c r="C36" s="7">
        <v>0.35880000000000001</v>
      </c>
      <c r="D36" s="7">
        <v>0.53698250150996796</v>
      </c>
      <c r="E36" s="7">
        <v>0.21899999999999997</v>
      </c>
      <c r="F36" s="7">
        <v>0.44893459483333303</v>
      </c>
      <c r="G36" s="7">
        <v>0.16993714815937949</v>
      </c>
      <c r="H36" s="7">
        <v>0.42335</v>
      </c>
      <c r="AH36" s="10" t="s">
        <v>17</v>
      </c>
      <c r="AI36" s="5">
        <v>15</v>
      </c>
      <c r="AJ36" s="5">
        <f>E58</f>
        <v>0.19699999999999998</v>
      </c>
      <c r="AL36" s="10" t="s">
        <v>17</v>
      </c>
      <c r="AM36" s="5">
        <v>15</v>
      </c>
      <c r="AN36" s="5">
        <f>E64</f>
        <v>0.24299999999999999</v>
      </c>
      <c r="AP36" s="10" t="s">
        <v>17</v>
      </c>
      <c r="AQ36" s="5">
        <v>15</v>
      </c>
      <c r="AR36" s="5">
        <f>E70</f>
        <v>0</v>
      </c>
    </row>
    <row r="37" spans="2:44" x14ac:dyDescent="0.3">
      <c r="AH37" s="10" t="s">
        <v>18</v>
      </c>
      <c r="AI37" s="5">
        <v>24.094000000000001</v>
      </c>
      <c r="AJ37" s="5">
        <f>F58</f>
        <v>0.28988122933333299</v>
      </c>
      <c r="AL37" s="10" t="s">
        <v>18</v>
      </c>
      <c r="AM37" s="5">
        <v>24.094000000000001</v>
      </c>
      <c r="AN37" s="5">
        <f>F64</f>
        <v>0.43904046216666698</v>
      </c>
      <c r="AP37" s="10" t="s">
        <v>18</v>
      </c>
      <c r="AQ37" s="5">
        <v>24.094000000000001</v>
      </c>
      <c r="AR37" s="5">
        <f>F70</f>
        <v>0.59882442150000004</v>
      </c>
    </row>
    <row r="38" spans="2:44" x14ac:dyDescent="0.3">
      <c r="AH38" s="10" t="s">
        <v>19</v>
      </c>
      <c r="AI38" s="5">
        <v>44.5</v>
      </c>
      <c r="AJ38" s="5">
        <f>H58</f>
        <v>0.17</v>
      </c>
      <c r="AL38" s="10" t="s">
        <v>19</v>
      </c>
      <c r="AM38" s="5">
        <v>44.5</v>
      </c>
      <c r="AN38" s="5">
        <f>H64</f>
        <v>0.29670000000000002</v>
      </c>
      <c r="AP38" s="10" t="s">
        <v>19</v>
      </c>
      <c r="AQ38" s="5">
        <v>44.5</v>
      </c>
      <c r="AR38" s="5">
        <f>H70</f>
        <v>0.14000000000000001</v>
      </c>
    </row>
    <row r="39" spans="2:44" ht="27.6" x14ac:dyDescent="0.3">
      <c r="B39" s="2" t="s">
        <v>5</v>
      </c>
      <c r="C39" s="3" t="s">
        <v>6</v>
      </c>
      <c r="D39" s="3" t="s">
        <v>7</v>
      </c>
      <c r="E39" s="3" t="s">
        <v>8</v>
      </c>
      <c r="F39" s="3" t="s">
        <v>9</v>
      </c>
      <c r="G39" s="3" t="s">
        <v>10</v>
      </c>
      <c r="H39" s="3" t="s">
        <v>11</v>
      </c>
      <c r="AH39" s="1" t="s">
        <v>20</v>
      </c>
      <c r="AI39" s="9"/>
      <c r="AJ39" s="9">
        <f>SUM(AJ33:AJ38)</f>
        <v>1.751208110441443</v>
      </c>
      <c r="AL39" s="1" t="s">
        <v>20</v>
      </c>
      <c r="AM39" s="9"/>
      <c r="AN39" s="9">
        <f>SUM(AN33:AN38)</f>
        <v>2.2853475056382431</v>
      </c>
      <c r="AP39" s="1" t="s">
        <v>20</v>
      </c>
      <c r="AQ39" s="9"/>
      <c r="AR39" s="9">
        <f>SUM(AR33:AR38)</f>
        <v>2.5773323057981101</v>
      </c>
    </row>
    <row r="40" spans="2:44" x14ac:dyDescent="0.3">
      <c r="B40" s="2" t="s">
        <v>25</v>
      </c>
      <c r="C40" s="7">
        <v>0.28820000000000001</v>
      </c>
      <c r="D40" s="7">
        <v>0.51327608564684601</v>
      </c>
      <c r="E40" s="7">
        <v>0.22500000000000001</v>
      </c>
      <c r="F40" s="7">
        <v>0.35451976449999995</v>
      </c>
      <c r="G40" s="7">
        <v>7.0404071695979398E-2</v>
      </c>
      <c r="H40" s="7">
        <v>0.35170000000000001</v>
      </c>
    </row>
    <row r="41" spans="2:44" x14ac:dyDescent="0.3">
      <c r="B41" s="8" t="s">
        <v>14</v>
      </c>
      <c r="C41" s="7">
        <v>0.57650000000000001</v>
      </c>
      <c r="D41" s="7">
        <v>0.599141383798103</v>
      </c>
      <c r="E41" s="7">
        <v>0.317</v>
      </c>
      <c r="F41" s="7">
        <v>0.53447977708333294</v>
      </c>
      <c r="G41" s="7"/>
      <c r="H41" s="7">
        <v>0.505</v>
      </c>
    </row>
    <row r="42" spans="2:44" x14ac:dyDescent="0.3">
      <c r="B42" s="8" t="s">
        <v>16</v>
      </c>
      <c r="C42" s="7">
        <v>0.35880000000000001</v>
      </c>
      <c r="D42" s="7">
        <v>0.53698250150996796</v>
      </c>
      <c r="E42" s="7">
        <v>0.21899999999999997</v>
      </c>
      <c r="F42" s="7">
        <v>0.44893459483333303</v>
      </c>
      <c r="G42" s="7">
        <v>0.16993714815937949</v>
      </c>
      <c r="H42" s="7">
        <v>0.42335</v>
      </c>
      <c r="AH42" s="1" t="s">
        <v>31</v>
      </c>
      <c r="AI42" s="1" t="s">
        <v>1</v>
      </c>
      <c r="AJ42" s="1" t="s">
        <v>2</v>
      </c>
      <c r="AL42" s="1" t="s">
        <v>32</v>
      </c>
      <c r="AM42" s="1" t="s">
        <v>1</v>
      </c>
      <c r="AN42" s="1" t="s">
        <v>2</v>
      </c>
      <c r="AP42" s="1" t="s">
        <v>33</v>
      </c>
      <c r="AQ42" s="1" t="s">
        <v>1</v>
      </c>
      <c r="AR42" s="1" t="s">
        <v>2</v>
      </c>
    </row>
    <row r="43" spans="2:44" x14ac:dyDescent="0.3">
      <c r="AH43" s="10" t="s">
        <v>12</v>
      </c>
      <c r="AI43" s="5">
        <v>0.48799999999999999</v>
      </c>
      <c r="AJ43" s="5">
        <f>C76</f>
        <v>0.74709999999999999</v>
      </c>
      <c r="AL43" s="10" t="s">
        <v>12</v>
      </c>
      <c r="AM43" s="5">
        <v>0.48799999999999999</v>
      </c>
      <c r="AN43" s="5">
        <f>C82</f>
        <v>0.55289999999999995</v>
      </c>
      <c r="AP43" s="10" t="s">
        <v>12</v>
      </c>
      <c r="AQ43" s="5">
        <v>0.48799999999999999</v>
      </c>
      <c r="AR43" s="5">
        <f>C88</f>
        <v>0.25879999999999997</v>
      </c>
    </row>
    <row r="44" spans="2:44" x14ac:dyDescent="0.3">
      <c r="AH44" s="10" t="s">
        <v>13</v>
      </c>
      <c r="AI44" s="5">
        <v>36.72</v>
      </c>
      <c r="AJ44" s="5">
        <f>D76</f>
        <v>0.61859229971477303</v>
      </c>
      <c r="AL44" s="10" t="s">
        <v>13</v>
      </c>
      <c r="AM44" s="5">
        <v>36.72</v>
      </c>
      <c r="AN44" s="5">
        <f>D82</f>
        <v>0.53343823816926705</v>
      </c>
      <c r="AP44" s="10" t="s">
        <v>13</v>
      </c>
      <c r="AQ44" s="5">
        <v>36.72</v>
      </c>
      <c r="AR44" s="5">
        <f>D88</f>
        <v>0.56441339640913402</v>
      </c>
    </row>
    <row r="45" spans="2:44" ht="27.6" x14ac:dyDescent="0.3">
      <c r="B45" s="2" t="s">
        <v>5</v>
      </c>
      <c r="C45" s="3" t="s">
        <v>6</v>
      </c>
      <c r="D45" s="3" t="s">
        <v>7</v>
      </c>
      <c r="E45" s="3" t="s">
        <v>8</v>
      </c>
      <c r="F45" s="3" t="s">
        <v>9</v>
      </c>
      <c r="G45" s="3" t="s">
        <v>10</v>
      </c>
      <c r="H45" s="3" t="s">
        <v>11</v>
      </c>
      <c r="AH45" s="10" t="s">
        <v>15</v>
      </c>
      <c r="AI45" s="5">
        <v>9.9339999999999993</v>
      </c>
      <c r="AJ45" s="5">
        <f>G76</f>
        <v>0.71813280245788402</v>
      </c>
      <c r="AL45" s="10" t="s">
        <v>15</v>
      </c>
      <c r="AM45" s="5">
        <v>9.9339999999999993</v>
      </c>
      <c r="AN45" s="5">
        <f>G82</f>
        <v>0.169487131638795</v>
      </c>
      <c r="AP45" s="10" t="s">
        <v>15</v>
      </c>
      <c r="AQ45" s="5">
        <v>9.9339999999999993</v>
      </c>
      <c r="AR45" s="5">
        <f>G88</f>
        <v>0.17544432959511699</v>
      </c>
    </row>
    <row r="46" spans="2:44" x14ac:dyDescent="0.3">
      <c r="B46" s="2" t="s">
        <v>26</v>
      </c>
      <c r="C46" s="7">
        <v>0.42349999999999999</v>
      </c>
      <c r="D46" s="7">
        <v>0.48765914252864595</v>
      </c>
      <c r="E46" s="7">
        <v>0.22899999999999998</v>
      </c>
      <c r="F46" s="7">
        <v>0.307085315333333</v>
      </c>
      <c r="G46" s="7">
        <v>8.9031497270377805E-2</v>
      </c>
      <c r="H46" s="7">
        <v>0.55330000000000001</v>
      </c>
      <c r="AH46" s="10" t="s">
        <v>17</v>
      </c>
      <c r="AI46" s="5">
        <v>15</v>
      </c>
      <c r="AJ46" s="5">
        <f>E76</f>
        <v>0.32700000000000001</v>
      </c>
      <c r="AL46" s="10" t="s">
        <v>17</v>
      </c>
      <c r="AM46" s="5">
        <v>15</v>
      </c>
      <c r="AN46" s="5">
        <f>E82</f>
        <v>0.25600000000000001</v>
      </c>
      <c r="AP46" s="10" t="s">
        <v>17</v>
      </c>
      <c r="AQ46" s="5">
        <v>15</v>
      </c>
      <c r="AR46" s="5">
        <f>E88</f>
        <v>0.19800000000000001</v>
      </c>
    </row>
    <row r="47" spans="2:44" x14ac:dyDescent="0.3">
      <c r="B47" s="8" t="s">
        <v>14</v>
      </c>
      <c r="C47" s="7">
        <v>0.57650000000000001</v>
      </c>
      <c r="D47" s="7">
        <v>0.599141383798103</v>
      </c>
      <c r="E47" s="7">
        <v>0.317</v>
      </c>
      <c r="F47" s="7">
        <v>0.53447977708333294</v>
      </c>
      <c r="G47" s="7"/>
      <c r="H47" s="7">
        <v>0.505</v>
      </c>
      <c r="AH47" s="10" t="s">
        <v>18</v>
      </c>
      <c r="AI47" s="5">
        <v>24.094000000000001</v>
      </c>
      <c r="AJ47" s="5">
        <f>F76</f>
        <v>0.37881787616666701</v>
      </c>
      <c r="AL47" s="10" t="s">
        <v>18</v>
      </c>
      <c r="AM47" s="5">
        <v>24.094000000000001</v>
      </c>
      <c r="AN47" s="5">
        <f>F82</f>
        <v>0.47769304116666705</v>
      </c>
      <c r="AP47" s="10" t="s">
        <v>18</v>
      </c>
      <c r="AQ47" s="5">
        <v>24.094000000000001</v>
      </c>
      <c r="AR47" s="5">
        <f>F88</f>
        <v>0.41684301699999998</v>
      </c>
    </row>
    <row r="48" spans="2:44" x14ac:dyDescent="0.3">
      <c r="B48" s="8" t="s">
        <v>16</v>
      </c>
      <c r="C48" s="7">
        <v>0.35880000000000001</v>
      </c>
      <c r="D48" s="7">
        <v>0.53698250150996796</v>
      </c>
      <c r="E48" s="7">
        <v>0.21899999999999997</v>
      </c>
      <c r="F48" s="7">
        <v>0.44893459483333303</v>
      </c>
      <c r="G48" s="7">
        <v>0.16993714815937949</v>
      </c>
      <c r="H48" s="7">
        <v>0.42335</v>
      </c>
      <c r="AH48" s="10" t="s">
        <v>19</v>
      </c>
      <c r="AI48" s="5">
        <v>44.5</v>
      </c>
      <c r="AJ48" s="5">
        <f>H76</f>
        <v>0.745</v>
      </c>
      <c r="AL48" s="10" t="s">
        <v>19</v>
      </c>
      <c r="AM48" s="5">
        <v>44.5</v>
      </c>
      <c r="AN48" s="5">
        <f>H82</f>
        <v>0.49329999999999996</v>
      </c>
      <c r="AP48" s="10" t="s">
        <v>19</v>
      </c>
      <c r="AQ48" s="5">
        <v>44.5</v>
      </c>
      <c r="AR48" s="5">
        <f>H88</f>
        <v>0.49</v>
      </c>
    </row>
    <row r="49" spans="2:44" x14ac:dyDescent="0.3">
      <c r="AH49" s="1" t="s">
        <v>20</v>
      </c>
      <c r="AI49" s="9"/>
      <c r="AJ49" s="9">
        <f>SUM(AJ43:AJ48)</f>
        <v>3.5346429783393241</v>
      </c>
      <c r="AL49" s="1" t="s">
        <v>20</v>
      </c>
      <c r="AM49" s="9"/>
      <c r="AN49" s="9">
        <f>SUM(AN43:AN48)</f>
        <v>2.4828184109747289</v>
      </c>
      <c r="AP49" s="1" t="s">
        <v>20</v>
      </c>
      <c r="AQ49" s="9"/>
      <c r="AR49" s="9">
        <f>SUM(AR43:AR48)</f>
        <v>2.1035007430042509</v>
      </c>
    </row>
    <row r="51" spans="2:44" ht="27.6" x14ac:dyDescent="0.3">
      <c r="B51" s="2" t="s">
        <v>5</v>
      </c>
      <c r="C51" s="3" t="s">
        <v>6</v>
      </c>
      <c r="D51" s="3" t="s">
        <v>7</v>
      </c>
      <c r="E51" s="3" t="s">
        <v>8</v>
      </c>
      <c r="F51" s="3" t="s">
        <v>9</v>
      </c>
      <c r="G51" s="3" t="s">
        <v>10</v>
      </c>
      <c r="H51" s="3" t="s">
        <v>11</v>
      </c>
    </row>
    <row r="52" spans="2:44" x14ac:dyDescent="0.3">
      <c r="B52" s="2" t="s">
        <v>27</v>
      </c>
      <c r="C52" s="7">
        <v>0.7</v>
      </c>
      <c r="D52" s="7">
        <v>0.66132104453052099</v>
      </c>
      <c r="E52" s="7">
        <v>0.35200000000000004</v>
      </c>
      <c r="F52" s="7">
        <v>0.55747040116666702</v>
      </c>
      <c r="G52" s="7">
        <v>0.62429835619795704</v>
      </c>
      <c r="H52" s="7">
        <v>0.60829999999999995</v>
      </c>
      <c r="AH52" s="1" t="s">
        <v>34</v>
      </c>
      <c r="AI52" s="1" t="s">
        <v>1</v>
      </c>
      <c r="AJ52" s="1" t="s">
        <v>2</v>
      </c>
    </row>
    <row r="53" spans="2:44" x14ac:dyDescent="0.3">
      <c r="B53" s="8" t="s">
        <v>14</v>
      </c>
      <c r="C53" s="7">
        <v>0.57650000000000001</v>
      </c>
      <c r="D53" s="7">
        <v>0.599141383798103</v>
      </c>
      <c r="E53" s="7">
        <v>0.317</v>
      </c>
      <c r="F53" s="7">
        <v>0.53447977708333294</v>
      </c>
      <c r="G53" s="7"/>
      <c r="H53" s="7">
        <v>0.505</v>
      </c>
      <c r="AH53" s="10" t="s">
        <v>12</v>
      </c>
      <c r="AI53" s="5">
        <v>0.48799999999999999</v>
      </c>
      <c r="AJ53" s="5">
        <f>C94</f>
        <v>0.52349999999999997</v>
      </c>
    </row>
    <row r="54" spans="2:44" x14ac:dyDescent="0.3">
      <c r="B54" s="8" t="s">
        <v>16</v>
      </c>
      <c r="C54" s="7">
        <v>0.35880000000000001</v>
      </c>
      <c r="D54" s="7">
        <v>0.53698250150996796</v>
      </c>
      <c r="E54" s="7">
        <v>0.21899999999999997</v>
      </c>
      <c r="F54" s="7">
        <v>0.44893459483333303</v>
      </c>
      <c r="G54" s="7">
        <v>0.16993714815937949</v>
      </c>
      <c r="H54" s="7">
        <v>0.42335</v>
      </c>
      <c r="AH54" s="10" t="s">
        <v>13</v>
      </c>
      <c r="AI54" s="5">
        <v>36.72</v>
      </c>
      <c r="AJ54" s="5">
        <f>D94</f>
        <v>0.45813765924057798</v>
      </c>
    </row>
    <row r="55" spans="2:44" x14ac:dyDescent="0.3">
      <c r="AH55" s="10" t="s">
        <v>15</v>
      </c>
      <c r="AI55" s="5">
        <v>9.9339999999999993</v>
      </c>
      <c r="AJ55" s="5">
        <f>G94</f>
        <v>0.19543353648154402</v>
      </c>
    </row>
    <row r="56" spans="2:44" x14ac:dyDescent="0.3">
      <c r="AH56" s="10" t="s">
        <v>17</v>
      </c>
      <c r="AI56" s="5">
        <v>15</v>
      </c>
      <c r="AJ56" s="5">
        <f>E94</f>
        <v>0.21899999999999997</v>
      </c>
    </row>
    <row r="57" spans="2:44" ht="27.6" x14ac:dyDescent="0.3">
      <c r="B57" s="2" t="s">
        <v>5</v>
      </c>
      <c r="C57" s="3" t="s">
        <v>6</v>
      </c>
      <c r="D57" s="3" t="s">
        <v>7</v>
      </c>
      <c r="E57" s="3" t="s">
        <v>8</v>
      </c>
      <c r="F57" s="3" t="s">
        <v>9</v>
      </c>
      <c r="G57" s="3" t="s">
        <v>10</v>
      </c>
      <c r="H57" s="3" t="s">
        <v>11</v>
      </c>
      <c r="AH57" s="10" t="s">
        <v>18</v>
      </c>
      <c r="AI57" s="5">
        <v>24.094000000000001</v>
      </c>
      <c r="AJ57" s="5">
        <f>F94</f>
        <v>0.48262751100000001</v>
      </c>
    </row>
    <row r="58" spans="2:44" x14ac:dyDescent="0.3">
      <c r="B58" s="2" t="s">
        <v>28</v>
      </c>
      <c r="C58" s="7">
        <v>0.51759999999999995</v>
      </c>
      <c r="D58" s="7">
        <v>0.46772769511485301</v>
      </c>
      <c r="E58" s="7">
        <v>0.19699999999999998</v>
      </c>
      <c r="F58" s="7">
        <v>0.28988122933333299</v>
      </c>
      <c r="G58" s="7">
        <v>0.108999185993257</v>
      </c>
      <c r="H58" s="7">
        <v>0.17</v>
      </c>
      <c r="AH58" s="10" t="s">
        <v>19</v>
      </c>
      <c r="AI58" s="5">
        <v>44.5</v>
      </c>
      <c r="AJ58" s="5">
        <f>H94</f>
        <v>0.45829999999999999</v>
      </c>
    </row>
    <row r="59" spans="2:44" x14ac:dyDescent="0.3">
      <c r="B59" s="8" t="s">
        <v>14</v>
      </c>
      <c r="C59" s="7">
        <v>0.57650000000000001</v>
      </c>
      <c r="D59" s="7">
        <v>0.599141383798103</v>
      </c>
      <c r="E59" s="7">
        <v>0.317</v>
      </c>
      <c r="F59" s="7">
        <v>0.53447977708333294</v>
      </c>
      <c r="G59" s="7"/>
      <c r="H59" s="7">
        <v>0.505</v>
      </c>
      <c r="AH59" s="1" t="s">
        <v>20</v>
      </c>
      <c r="AI59" s="9"/>
      <c r="AJ59" s="9">
        <v>1.79</v>
      </c>
    </row>
    <row r="60" spans="2:44" x14ac:dyDescent="0.3">
      <c r="B60" s="8" t="s">
        <v>16</v>
      </c>
      <c r="C60" s="7">
        <v>0.35880000000000001</v>
      </c>
      <c r="D60" s="7">
        <v>0.53698250150996796</v>
      </c>
      <c r="E60" s="7">
        <v>0.21899999999999997</v>
      </c>
      <c r="F60" s="7">
        <v>0.44893459483333303</v>
      </c>
      <c r="G60" s="7">
        <v>0.16993714815937949</v>
      </c>
      <c r="H60" s="7">
        <v>0.42335</v>
      </c>
    </row>
    <row r="63" spans="2:44" ht="27.6" x14ac:dyDescent="0.3">
      <c r="B63" s="2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</row>
    <row r="64" spans="2:44" x14ac:dyDescent="0.3">
      <c r="B64" s="2" t="s">
        <v>29</v>
      </c>
      <c r="C64" s="7">
        <v>0.52349999999999997</v>
      </c>
      <c r="D64" s="7">
        <v>0.51208133829609404</v>
      </c>
      <c r="E64" s="7">
        <v>0.24299999999999999</v>
      </c>
      <c r="F64" s="7">
        <v>0.43904046216666698</v>
      </c>
      <c r="G64" s="7">
        <v>0.27102570517548202</v>
      </c>
      <c r="H64" s="7">
        <v>0.29670000000000002</v>
      </c>
    </row>
    <row r="65" spans="2:8" x14ac:dyDescent="0.3">
      <c r="B65" s="8" t="s">
        <v>14</v>
      </c>
      <c r="C65" s="7">
        <v>0.57650000000000001</v>
      </c>
      <c r="D65" s="7">
        <v>0.599141383798103</v>
      </c>
      <c r="E65" s="7">
        <v>0.317</v>
      </c>
      <c r="F65" s="7">
        <v>0.53447977708333294</v>
      </c>
      <c r="G65" s="7"/>
      <c r="H65" s="7">
        <v>0.505</v>
      </c>
    </row>
    <row r="66" spans="2:8" x14ac:dyDescent="0.3">
      <c r="B66" s="8" t="s">
        <v>16</v>
      </c>
      <c r="C66" s="7">
        <v>0.35880000000000001</v>
      </c>
      <c r="D66" s="7">
        <v>0.53698250150996796</v>
      </c>
      <c r="E66" s="7">
        <v>0.21899999999999997</v>
      </c>
      <c r="F66" s="7">
        <v>0.44893459483333303</v>
      </c>
      <c r="G66" s="7">
        <v>0.16993714815937949</v>
      </c>
      <c r="H66" s="7">
        <v>0.42335</v>
      </c>
    </row>
    <row r="69" spans="2:8" ht="27.6" x14ac:dyDescent="0.3">
      <c r="B69" s="2" t="s">
        <v>5</v>
      </c>
      <c r="C69" s="3" t="s">
        <v>6</v>
      </c>
      <c r="D69" s="3" t="s">
        <v>7</v>
      </c>
      <c r="E69" s="3" t="s">
        <v>8</v>
      </c>
      <c r="F69" s="3" t="s">
        <v>9</v>
      </c>
      <c r="G69" s="3" t="s">
        <v>10</v>
      </c>
      <c r="H69" s="3" t="s">
        <v>11</v>
      </c>
    </row>
    <row r="70" spans="2:8" x14ac:dyDescent="0.3">
      <c r="B70" s="2" t="s">
        <v>30</v>
      </c>
      <c r="C70" s="7">
        <v>0.61760000000000004</v>
      </c>
      <c r="D70" s="7">
        <v>0.61488193878799902</v>
      </c>
      <c r="E70" s="7"/>
      <c r="F70" s="7">
        <v>0.59882442150000004</v>
      </c>
      <c r="G70" s="7">
        <v>0.60602594551011102</v>
      </c>
      <c r="H70" s="7">
        <v>0.14000000000000001</v>
      </c>
    </row>
    <row r="71" spans="2:8" x14ac:dyDescent="0.3">
      <c r="B71" s="8" t="s">
        <v>14</v>
      </c>
      <c r="C71" s="7">
        <v>0.57650000000000001</v>
      </c>
      <c r="D71" s="7">
        <v>0.599141383798103</v>
      </c>
      <c r="E71" s="7">
        <v>0.317</v>
      </c>
      <c r="F71" s="7">
        <v>0.53447977708333294</v>
      </c>
      <c r="G71" s="7"/>
      <c r="H71" s="7">
        <v>0.505</v>
      </c>
    </row>
    <row r="72" spans="2:8" x14ac:dyDescent="0.3">
      <c r="B72" s="8" t="s">
        <v>16</v>
      </c>
      <c r="C72" s="7">
        <v>0.35880000000000001</v>
      </c>
      <c r="D72" s="7">
        <v>0.53698250150996796</v>
      </c>
      <c r="E72" s="7">
        <v>0.21899999999999997</v>
      </c>
      <c r="F72" s="7">
        <v>0.44893459483333303</v>
      </c>
      <c r="G72" s="7">
        <v>0.16993714815937949</v>
      </c>
      <c r="H72" s="7">
        <v>0.42335</v>
      </c>
    </row>
    <row r="75" spans="2:8" ht="27.6" x14ac:dyDescent="0.3">
      <c r="B75" s="2" t="s">
        <v>5</v>
      </c>
      <c r="C75" s="3" t="s">
        <v>6</v>
      </c>
      <c r="D75" s="3" t="s">
        <v>7</v>
      </c>
      <c r="E75" s="3" t="s">
        <v>8</v>
      </c>
      <c r="F75" s="3" t="s">
        <v>9</v>
      </c>
      <c r="G75" s="3" t="s">
        <v>10</v>
      </c>
      <c r="H75" s="3" t="s">
        <v>11</v>
      </c>
    </row>
    <row r="76" spans="2:8" x14ac:dyDescent="0.3">
      <c r="B76" s="2" t="s">
        <v>31</v>
      </c>
      <c r="C76" s="7">
        <v>0.74709999999999999</v>
      </c>
      <c r="D76" s="7">
        <v>0.61859229971477303</v>
      </c>
      <c r="E76" s="7">
        <v>0.32700000000000001</v>
      </c>
      <c r="F76" s="7">
        <v>0.37881787616666701</v>
      </c>
      <c r="G76" s="7">
        <v>0.71813280245788402</v>
      </c>
      <c r="H76" s="7">
        <v>0.745</v>
      </c>
    </row>
    <row r="77" spans="2:8" x14ac:dyDescent="0.3">
      <c r="B77" s="8" t="s">
        <v>14</v>
      </c>
      <c r="C77" s="7">
        <v>0.57650000000000001</v>
      </c>
      <c r="D77" s="7">
        <v>0.599141383798103</v>
      </c>
      <c r="E77" s="7">
        <v>0.317</v>
      </c>
      <c r="F77" s="7">
        <v>0.53447977708333294</v>
      </c>
      <c r="G77" s="7"/>
      <c r="H77" s="7">
        <v>0.505</v>
      </c>
    </row>
    <row r="78" spans="2:8" x14ac:dyDescent="0.3">
      <c r="B78" s="8" t="s">
        <v>16</v>
      </c>
      <c r="C78" s="7">
        <v>0.35880000000000001</v>
      </c>
      <c r="D78" s="7">
        <v>0.53698250150996796</v>
      </c>
      <c r="E78" s="7">
        <v>0.21899999999999997</v>
      </c>
      <c r="F78" s="7">
        <v>0.44893459483333303</v>
      </c>
      <c r="G78" s="7">
        <v>0.16993714815937949</v>
      </c>
      <c r="H78" s="7">
        <v>0.42335</v>
      </c>
    </row>
    <row r="81" spans="2:8" ht="27.6" x14ac:dyDescent="0.3">
      <c r="B81" s="2" t="s">
        <v>5</v>
      </c>
      <c r="C81" s="3" t="s">
        <v>6</v>
      </c>
      <c r="D81" s="3" t="s">
        <v>7</v>
      </c>
      <c r="E81" s="3" t="s">
        <v>8</v>
      </c>
      <c r="F81" s="3" t="s">
        <v>9</v>
      </c>
      <c r="G81" s="3" t="s">
        <v>10</v>
      </c>
      <c r="H81" s="3" t="s">
        <v>11</v>
      </c>
    </row>
    <row r="82" spans="2:8" x14ac:dyDescent="0.3">
      <c r="B82" s="2" t="s">
        <v>32</v>
      </c>
      <c r="C82" s="7">
        <v>0.55289999999999995</v>
      </c>
      <c r="D82" s="7">
        <v>0.53343823816926705</v>
      </c>
      <c r="E82" s="7">
        <v>0.25600000000000001</v>
      </c>
      <c r="F82" s="7">
        <v>0.47769304116666705</v>
      </c>
      <c r="G82" s="7">
        <v>0.169487131638795</v>
      </c>
      <c r="H82" s="7">
        <v>0.49329999999999996</v>
      </c>
    </row>
    <row r="83" spans="2:8" x14ac:dyDescent="0.3">
      <c r="B83" s="8" t="s">
        <v>14</v>
      </c>
      <c r="C83" s="7">
        <v>0.57650000000000001</v>
      </c>
      <c r="D83" s="7">
        <v>0.599141383798103</v>
      </c>
      <c r="E83" s="7">
        <v>0.317</v>
      </c>
      <c r="F83" s="7">
        <v>0.53447977708333294</v>
      </c>
      <c r="G83" s="7"/>
      <c r="H83" s="7">
        <v>0.505</v>
      </c>
    </row>
    <row r="84" spans="2:8" x14ac:dyDescent="0.3">
      <c r="B84" s="8" t="s">
        <v>16</v>
      </c>
      <c r="C84" s="7">
        <v>0.35880000000000001</v>
      </c>
      <c r="D84" s="7">
        <v>0.53698250150996796</v>
      </c>
      <c r="E84" s="7">
        <v>0.21899999999999997</v>
      </c>
      <c r="F84" s="7">
        <v>0.44893459483333303</v>
      </c>
      <c r="G84" s="7">
        <v>0.16993714815937949</v>
      </c>
      <c r="H84" s="7">
        <v>0.42335</v>
      </c>
    </row>
    <row r="87" spans="2:8" ht="27.6" x14ac:dyDescent="0.3">
      <c r="B87" s="2" t="s">
        <v>5</v>
      </c>
      <c r="C87" s="3" t="s">
        <v>6</v>
      </c>
      <c r="D87" s="3" t="s">
        <v>7</v>
      </c>
      <c r="E87" s="3" t="s">
        <v>8</v>
      </c>
      <c r="F87" s="3" t="s">
        <v>9</v>
      </c>
      <c r="G87" s="3" t="s">
        <v>10</v>
      </c>
      <c r="H87" s="3" t="s">
        <v>11</v>
      </c>
    </row>
    <row r="88" spans="2:8" x14ac:dyDescent="0.3">
      <c r="B88" s="2" t="s">
        <v>33</v>
      </c>
      <c r="C88" s="7">
        <v>0.25879999999999997</v>
      </c>
      <c r="D88" s="7">
        <v>0.56441339640913402</v>
      </c>
      <c r="E88" s="7">
        <v>0.19800000000000001</v>
      </c>
      <c r="F88" s="7">
        <v>0.41684301699999998</v>
      </c>
      <c r="G88" s="7">
        <v>0.17544432959511699</v>
      </c>
      <c r="H88" s="7">
        <v>0.49</v>
      </c>
    </row>
    <row r="89" spans="2:8" x14ac:dyDescent="0.3">
      <c r="B89" s="8" t="s">
        <v>14</v>
      </c>
      <c r="C89" s="7">
        <v>0.57650000000000001</v>
      </c>
      <c r="D89" s="7">
        <v>0.599141383798103</v>
      </c>
      <c r="E89" s="7">
        <v>0.317</v>
      </c>
      <c r="F89" s="7">
        <v>0.53447977708333294</v>
      </c>
      <c r="G89" s="7"/>
      <c r="H89" s="7">
        <v>0.505</v>
      </c>
    </row>
    <row r="90" spans="2:8" x14ac:dyDescent="0.3">
      <c r="B90" s="8" t="s">
        <v>16</v>
      </c>
      <c r="C90" s="7">
        <v>0.35880000000000001</v>
      </c>
      <c r="D90" s="7">
        <v>0.53698250150996796</v>
      </c>
      <c r="E90" s="7">
        <v>0.21899999999999997</v>
      </c>
      <c r="F90" s="7">
        <v>0.44893459483333303</v>
      </c>
      <c r="G90" s="7">
        <v>0.16993714815937949</v>
      </c>
      <c r="H90" s="7">
        <v>0.42335</v>
      </c>
    </row>
    <row r="93" spans="2:8" ht="27.6" x14ac:dyDescent="0.3">
      <c r="B93" s="2" t="s">
        <v>5</v>
      </c>
      <c r="C93" s="3" t="s">
        <v>6</v>
      </c>
      <c r="D93" s="3" t="s">
        <v>7</v>
      </c>
      <c r="E93" s="3" t="s">
        <v>8</v>
      </c>
      <c r="F93" s="3" t="s">
        <v>9</v>
      </c>
      <c r="G93" s="3" t="s">
        <v>10</v>
      </c>
      <c r="H93" s="3" t="s">
        <v>11</v>
      </c>
    </row>
    <row r="94" spans="2:8" x14ac:dyDescent="0.3">
      <c r="B94" s="2" t="s">
        <v>34</v>
      </c>
      <c r="C94" s="7">
        <v>0.52349999999999997</v>
      </c>
      <c r="D94" s="7">
        <v>0.45813765924057798</v>
      </c>
      <c r="E94" s="7">
        <v>0.21899999999999997</v>
      </c>
      <c r="F94" s="7">
        <v>0.48262751100000001</v>
      </c>
      <c r="G94" s="7">
        <v>0.19543353648154402</v>
      </c>
      <c r="H94" s="7">
        <v>0.45829999999999999</v>
      </c>
    </row>
    <row r="95" spans="2:8" x14ac:dyDescent="0.3">
      <c r="B95" s="8" t="s">
        <v>14</v>
      </c>
      <c r="C95" s="7">
        <v>0.57650000000000001</v>
      </c>
      <c r="D95" s="7">
        <v>0.599141383798103</v>
      </c>
      <c r="E95" s="7">
        <v>0.317</v>
      </c>
      <c r="F95" s="7">
        <v>0.53447977708333294</v>
      </c>
      <c r="G95" s="7"/>
      <c r="H95" s="7">
        <v>0.505</v>
      </c>
    </row>
    <row r="96" spans="2:8" x14ac:dyDescent="0.3">
      <c r="B96" s="8" t="s">
        <v>16</v>
      </c>
      <c r="C96" s="7">
        <v>0.35880000000000001</v>
      </c>
      <c r="D96" s="7">
        <v>0.53698250150996796</v>
      </c>
      <c r="E96" s="7">
        <v>0.21899999999999997</v>
      </c>
      <c r="F96" s="7">
        <v>0.44893459483333303</v>
      </c>
      <c r="G96" s="7">
        <v>0.16993714815937949</v>
      </c>
      <c r="H96" s="7">
        <v>0.42335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938A-F249-4DD2-B583-750D8001A85A}">
  <dimension ref="A1:I82"/>
  <sheetViews>
    <sheetView zoomScale="85" zoomScaleNormal="85" workbookViewId="0">
      <selection activeCell="B9" sqref="B9"/>
    </sheetView>
  </sheetViews>
  <sheetFormatPr defaultRowHeight="14.4" x14ac:dyDescent="0.3"/>
  <cols>
    <col min="2" max="2" width="13.88671875" bestFit="1" customWidth="1"/>
    <col min="3" max="3" width="27.109375" bestFit="1" customWidth="1"/>
    <col min="4" max="4" width="24.109375" bestFit="1" customWidth="1"/>
    <col min="5" max="5" width="40.44140625" bestFit="1" customWidth="1"/>
    <col min="6" max="6" width="31" bestFit="1" customWidth="1"/>
    <col min="7" max="7" width="26" bestFit="1" customWidth="1"/>
    <col min="8" max="8" width="37" bestFit="1" customWidth="1"/>
  </cols>
  <sheetData>
    <row r="1" spans="1:9" ht="21" x14ac:dyDescent="0.4">
      <c r="A1" s="15" t="s">
        <v>43</v>
      </c>
    </row>
    <row r="3" spans="1:9" x14ac:dyDescent="0.3">
      <c r="B3" s="2" t="s">
        <v>0</v>
      </c>
      <c r="C3" s="2" t="s">
        <v>12</v>
      </c>
      <c r="D3" s="2" t="s">
        <v>13</v>
      </c>
      <c r="E3" s="2" t="s">
        <v>35</v>
      </c>
      <c r="F3" s="2" t="s">
        <v>36</v>
      </c>
      <c r="G3" s="2" t="s">
        <v>15</v>
      </c>
      <c r="H3" s="2" t="s">
        <v>37</v>
      </c>
    </row>
    <row r="4" spans="1:9" x14ac:dyDescent="0.3">
      <c r="B4" s="2" t="s">
        <v>38</v>
      </c>
      <c r="C4" s="12">
        <v>8</v>
      </c>
      <c r="D4" s="13">
        <v>15</v>
      </c>
      <c r="E4" s="12">
        <v>11</v>
      </c>
      <c r="F4" s="12">
        <v>14</v>
      </c>
      <c r="G4" s="14">
        <v>12</v>
      </c>
      <c r="H4" s="12">
        <v>11</v>
      </c>
    </row>
    <row r="5" spans="1:9" x14ac:dyDescent="0.3">
      <c r="B5" s="2" t="s">
        <v>39</v>
      </c>
      <c r="C5" s="12">
        <v>20</v>
      </c>
      <c r="D5" s="13">
        <v>34</v>
      </c>
      <c r="E5" s="12">
        <v>31</v>
      </c>
      <c r="F5" s="12">
        <v>35</v>
      </c>
      <c r="G5" s="14">
        <v>42</v>
      </c>
      <c r="H5" s="12">
        <v>25</v>
      </c>
    </row>
    <row r="6" spans="1:9" x14ac:dyDescent="0.3">
      <c r="B6" s="2" t="s">
        <v>40</v>
      </c>
      <c r="C6" s="12">
        <v>118</v>
      </c>
      <c r="D6" s="13">
        <v>133</v>
      </c>
      <c r="E6" s="12">
        <v>131</v>
      </c>
      <c r="F6" s="12">
        <v>136</v>
      </c>
      <c r="G6" s="14">
        <v>42</v>
      </c>
      <c r="H6" s="12">
        <v>119</v>
      </c>
    </row>
    <row r="8" spans="1:9" x14ac:dyDescent="0.3">
      <c r="B8" s="2" t="s">
        <v>3</v>
      </c>
      <c r="C8" s="2" t="s">
        <v>12</v>
      </c>
      <c r="D8" s="2" t="s">
        <v>13</v>
      </c>
      <c r="E8" s="2" t="s">
        <v>35</v>
      </c>
      <c r="F8" s="2" t="s">
        <v>36</v>
      </c>
      <c r="G8" s="2" t="s">
        <v>15</v>
      </c>
      <c r="H8" s="2" t="s">
        <v>37</v>
      </c>
    </row>
    <row r="9" spans="1:9" x14ac:dyDescent="0.3">
      <c r="B9" s="2" t="s">
        <v>38</v>
      </c>
      <c r="C9" s="12">
        <v>11</v>
      </c>
      <c r="D9" s="13">
        <v>5</v>
      </c>
      <c r="E9" s="12">
        <v>5</v>
      </c>
      <c r="F9" s="12">
        <v>5</v>
      </c>
      <c r="G9" s="14">
        <v>4</v>
      </c>
      <c r="H9" s="12">
        <v>3</v>
      </c>
      <c r="I9" s="12"/>
    </row>
    <row r="10" spans="1:9" x14ac:dyDescent="0.3">
      <c r="B10" s="2" t="s">
        <v>39</v>
      </c>
      <c r="C10" s="12">
        <v>26</v>
      </c>
      <c r="D10" s="13">
        <v>16</v>
      </c>
      <c r="E10" s="12">
        <v>12</v>
      </c>
      <c r="F10" s="12">
        <v>18</v>
      </c>
      <c r="G10" s="14">
        <v>9</v>
      </c>
      <c r="H10" s="12">
        <v>12</v>
      </c>
    </row>
    <row r="11" spans="1:9" x14ac:dyDescent="0.3">
      <c r="B11" s="2" t="s">
        <v>40</v>
      </c>
      <c r="C11" s="12">
        <v>141</v>
      </c>
      <c r="D11" s="13">
        <v>101</v>
      </c>
      <c r="E11" s="12">
        <v>105</v>
      </c>
      <c r="F11" s="12">
        <v>100</v>
      </c>
      <c r="G11" s="14">
        <v>9</v>
      </c>
      <c r="H11" s="12">
        <v>85</v>
      </c>
    </row>
    <row r="12" spans="1:9" x14ac:dyDescent="0.3">
      <c r="C12" s="12"/>
      <c r="D12" s="13"/>
      <c r="E12" s="12"/>
      <c r="F12" s="12"/>
      <c r="G12" s="14"/>
      <c r="H12" s="12"/>
    </row>
    <row r="13" spans="1:9" x14ac:dyDescent="0.3">
      <c r="B13" s="2" t="s">
        <v>4</v>
      </c>
      <c r="C13" s="2" t="s">
        <v>12</v>
      </c>
      <c r="D13" s="2" t="s">
        <v>13</v>
      </c>
      <c r="E13" s="2" t="s">
        <v>35</v>
      </c>
      <c r="F13" s="2" t="s">
        <v>36</v>
      </c>
      <c r="G13" s="2" t="s">
        <v>15</v>
      </c>
      <c r="H13" s="2" t="s">
        <v>37</v>
      </c>
    </row>
    <row r="14" spans="1:9" x14ac:dyDescent="0.3">
      <c r="B14" s="2" t="s">
        <v>38</v>
      </c>
      <c r="C14" s="12">
        <v>16</v>
      </c>
      <c r="D14" s="13" t="s">
        <v>41</v>
      </c>
      <c r="E14" s="12" t="s">
        <v>41</v>
      </c>
      <c r="F14" s="12" t="s">
        <v>41</v>
      </c>
      <c r="G14" s="14">
        <v>13</v>
      </c>
      <c r="H14" s="12">
        <v>14</v>
      </c>
      <c r="I14" s="12"/>
    </row>
    <row r="15" spans="1:9" x14ac:dyDescent="0.3">
      <c r="B15" s="2" t="s">
        <v>39</v>
      </c>
      <c r="C15" s="12">
        <v>47</v>
      </c>
      <c r="D15" s="13" t="s">
        <v>41</v>
      </c>
      <c r="E15" s="12" t="s">
        <v>41</v>
      </c>
      <c r="F15" s="12" t="s">
        <v>41</v>
      </c>
      <c r="G15" s="14">
        <v>43</v>
      </c>
      <c r="H15" s="12">
        <v>42</v>
      </c>
    </row>
    <row r="16" spans="1:9" x14ac:dyDescent="0.3">
      <c r="B16" s="2" t="s">
        <v>40</v>
      </c>
      <c r="C16" s="12">
        <v>185</v>
      </c>
      <c r="D16" s="13" t="s">
        <v>41</v>
      </c>
      <c r="E16" s="12" t="s">
        <v>41</v>
      </c>
      <c r="F16" s="12" t="s">
        <v>41</v>
      </c>
      <c r="G16" s="14">
        <v>43</v>
      </c>
      <c r="H16" s="12">
        <v>158</v>
      </c>
    </row>
    <row r="18" spans="2:9" x14ac:dyDescent="0.3">
      <c r="B18" s="2" t="s">
        <v>24</v>
      </c>
      <c r="C18" s="2" t="s">
        <v>12</v>
      </c>
      <c r="D18" s="2" t="s">
        <v>13</v>
      </c>
      <c r="E18" s="2" t="s">
        <v>35</v>
      </c>
      <c r="F18" s="2" t="s">
        <v>36</v>
      </c>
      <c r="G18" s="2" t="s">
        <v>15</v>
      </c>
      <c r="H18" s="2" t="s">
        <v>37</v>
      </c>
    </row>
    <row r="19" spans="2:9" x14ac:dyDescent="0.3">
      <c r="B19" s="2" t="s">
        <v>38</v>
      </c>
      <c r="C19" s="12">
        <v>15</v>
      </c>
      <c r="D19" s="13">
        <v>14</v>
      </c>
      <c r="E19" s="12" t="s">
        <v>41</v>
      </c>
      <c r="F19" s="12" t="s">
        <v>41</v>
      </c>
      <c r="G19" s="14">
        <v>15</v>
      </c>
      <c r="H19" s="12">
        <v>6</v>
      </c>
      <c r="I19" s="12"/>
    </row>
    <row r="20" spans="2:9" x14ac:dyDescent="0.3">
      <c r="B20" s="2" t="s">
        <v>39</v>
      </c>
      <c r="C20" s="12">
        <v>46</v>
      </c>
      <c r="D20" s="13" t="s">
        <v>41</v>
      </c>
      <c r="E20" s="12" t="s">
        <v>41</v>
      </c>
      <c r="F20" s="12" t="s">
        <v>41</v>
      </c>
      <c r="G20" s="14">
        <v>48</v>
      </c>
      <c r="H20" s="12">
        <v>18</v>
      </c>
    </row>
    <row r="21" spans="2:9" x14ac:dyDescent="0.3">
      <c r="B21" s="2" t="s">
        <v>40</v>
      </c>
      <c r="C21" s="12">
        <v>184</v>
      </c>
      <c r="D21" s="13" t="s">
        <v>41</v>
      </c>
      <c r="E21" s="12" t="s">
        <v>41</v>
      </c>
      <c r="F21" s="12" t="s">
        <v>41</v>
      </c>
      <c r="G21" s="14">
        <v>48</v>
      </c>
      <c r="H21" s="12">
        <v>97</v>
      </c>
    </row>
    <row r="23" spans="2:9" x14ac:dyDescent="0.3">
      <c r="B23" s="2" t="s">
        <v>22</v>
      </c>
      <c r="C23" s="2" t="s">
        <v>12</v>
      </c>
      <c r="D23" s="2" t="s">
        <v>13</v>
      </c>
      <c r="E23" s="2" t="s">
        <v>35</v>
      </c>
      <c r="F23" s="2" t="s">
        <v>36</v>
      </c>
      <c r="G23" s="2" t="s">
        <v>15</v>
      </c>
      <c r="H23" s="2" t="s">
        <v>37</v>
      </c>
    </row>
    <row r="24" spans="2:9" x14ac:dyDescent="0.3">
      <c r="B24" s="2" t="s">
        <v>38</v>
      </c>
      <c r="C24" s="12">
        <v>9</v>
      </c>
      <c r="D24" s="13">
        <v>9</v>
      </c>
      <c r="E24" s="12" t="s">
        <v>41</v>
      </c>
      <c r="F24" s="12">
        <v>9</v>
      </c>
      <c r="G24" s="14">
        <v>7</v>
      </c>
      <c r="H24" s="12">
        <v>5</v>
      </c>
      <c r="I24" s="12"/>
    </row>
    <row r="25" spans="2:9" x14ac:dyDescent="0.3">
      <c r="B25" s="2" t="s">
        <v>39</v>
      </c>
      <c r="C25" s="12">
        <v>21</v>
      </c>
      <c r="D25" s="13" t="s">
        <v>41</v>
      </c>
      <c r="E25" s="12" t="s">
        <v>41</v>
      </c>
      <c r="F25" s="12" t="s">
        <v>41</v>
      </c>
      <c r="G25" s="14">
        <v>20</v>
      </c>
      <c r="H25" s="12">
        <v>14</v>
      </c>
    </row>
    <row r="26" spans="2:9" x14ac:dyDescent="0.3">
      <c r="B26" s="2" t="s">
        <v>40</v>
      </c>
      <c r="C26" s="12">
        <v>119</v>
      </c>
      <c r="D26" s="13" t="s">
        <v>41</v>
      </c>
      <c r="E26" s="12" t="s">
        <v>41</v>
      </c>
      <c r="F26" s="12" t="s">
        <v>41</v>
      </c>
      <c r="G26" s="14">
        <v>20</v>
      </c>
      <c r="H26" s="12">
        <v>93</v>
      </c>
    </row>
    <row r="28" spans="2:9" x14ac:dyDescent="0.3">
      <c r="B28" s="2" t="s">
        <v>23</v>
      </c>
      <c r="C28" s="2" t="s">
        <v>12</v>
      </c>
      <c r="D28" s="2" t="s">
        <v>13</v>
      </c>
      <c r="E28" s="2" t="s">
        <v>35</v>
      </c>
      <c r="F28" s="2" t="s">
        <v>36</v>
      </c>
      <c r="G28" s="2" t="s">
        <v>15</v>
      </c>
      <c r="H28" s="2" t="s">
        <v>37</v>
      </c>
    </row>
    <row r="29" spans="2:9" x14ac:dyDescent="0.3">
      <c r="B29" s="2" t="s">
        <v>38</v>
      </c>
      <c r="C29" s="12">
        <v>12</v>
      </c>
      <c r="D29" s="13">
        <v>10</v>
      </c>
      <c r="E29" s="12" t="s">
        <v>41</v>
      </c>
      <c r="F29" s="12">
        <v>8</v>
      </c>
      <c r="G29" s="14">
        <v>9</v>
      </c>
      <c r="H29" s="12">
        <v>9</v>
      </c>
      <c r="I29" s="12"/>
    </row>
    <row r="30" spans="2:9" x14ac:dyDescent="0.3">
      <c r="B30" s="2" t="s">
        <v>39</v>
      </c>
      <c r="C30" s="12">
        <v>29</v>
      </c>
      <c r="D30" s="13">
        <v>25</v>
      </c>
      <c r="E30" s="12" t="s">
        <v>41</v>
      </c>
      <c r="F30" s="12">
        <v>23</v>
      </c>
      <c r="G30" s="14">
        <v>27</v>
      </c>
      <c r="H30" s="12">
        <v>22</v>
      </c>
    </row>
    <row r="31" spans="2:9" x14ac:dyDescent="0.3">
      <c r="B31" s="2" t="s">
        <v>40</v>
      </c>
      <c r="C31" s="12">
        <v>145</v>
      </c>
      <c r="D31" s="13">
        <v>116</v>
      </c>
      <c r="E31" s="12" t="s">
        <v>41</v>
      </c>
      <c r="F31" s="12">
        <v>116</v>
      </c>
      <c r="G31" s="14">
        <v>27</v>
      </c>
      <c r="H31" s="12">
        <v>111</v>
      </c>
    </row>
    <row r="33" spans="2:9" x14ac:dyDescent="0.3">
      <c r="B33" s="2" t="s">
        <v>25</v>
      </c>
      <c r="C33" s="2" t="s">
        <v>12</v>
      </c>
      <c r="D33" s="2" t="s">
        <v>13</v>
      </c>
      <c r="E33" s="2" t="s">
        <v>35</v>
      </c>
      <c r="F33" s="2" t="s">
        <v>36</v>
      </c>
      <c r="G33" s="2" t="s">
        <v>15</v>
      </c>
      <c r="H33" s="2" t="s">
        <v>37</v>
      </c>
    </row>
    <row r="34" spans="2:9" x14ac:dyDescent="0.3">
      <c r="B34" s="2" t="s">
        <v>38</v>
      </c>
      <c r="C34" s="12">
        <v>13</v>
      </c>
      <c r="D34" s="13">
        <v>7</v>
      </c>
      <c r="E34" s="12">
        <v>7</v>
      </c>
      <c r="F34" s="12">
        <v>11</v>
      </c>
      <c r="G34" s="14">
        <v>16</v>
      </c>
      <c r="H34" s="12">
        <v>12</v>
      </c>
      <c r="I34" s="12"/>
    </row>
    <row r="35" spans="2:9" x14ac:dyDescent="0.3">
      <c r="B35" s="2" t="s">
        <v>39</v>
      </c>
      <c r="C35" s="12">
        <v>37</v>
      </c>
      <c r="D35" s="13">
        <v>22</v>
      </c>
      <c r="E35" s="12">
        <v>14</v>
      </c>
      <c r="F35" s="12">
        <v>30</v>
      </c>
      <c r="G35" s="14">
        <v>49</v>
      </c>
      <c r="H35" s="12">
        <v>36</v>
      </c>
    </row>
    <row r="36" spans="2:9" x14ac:dyDescent="0.3">
      <c r="B36" s="2" t="s">
        <v>40</v>
      </c>
      <c r="C36" s="12">
        <v>163</v>
      </c>
      <c r="D36" s="13">
        <v>111</v>
      </c>
      <c r="E36" s="12">
        <v>110</v>
      </c>
      <c r="F36" s="12">
        <v>128</v>
      </c>
      <c r="G36" s="14">
        <v>49</v>
      </c>
      <c r="H36" s="12">
        <v>141</v>
      </c>
    </row>
    <row r="38" spans="2:9" x14ac:dyDescent="0.3">
      <c r="B38" s="2" t="s">
        <v>26</v>
      </c>
      <c r="C38" s="2" t="s">
        <v>12</v>
      </c>
      <c r="D38" s="2" t="s">
        <v>13</v>
      </c>
      <c r="E38" s="2" t="s">
        <v>35</v>
      </c>
      <c r="F38" s="2" t="s">
        <v>36</v>
      </c>
      <c r="G38" s="2" t="s">
        <v>15</v>
      </c>
      <c r="H38" s="2" t="s">
        <v>37</v>
      </c>
    </row>
    <row r="39" spans="2:9" x14ac:dyDescent="0.3">
      <c r="B39" s="2" t="s">
        <v>38</v>
      </c>
      <c r="C39" s="12">
        <v>10</v>
      </c>
      <c r="D39" s="13">
        <v>11</v>
      </c>
      <c r="E39" s="12">
        <v>6</v>
      </c>
      <c r="F39" s="12">
        <v>12</v>
      </c>
      <c r="G39" s="14">
        <v>14</v>
      </c>
      <c r="H39" s="12">
        <v>4</v>
      </c>
      <c r="I39" s="12"/>
    </row>
    <row r="40" spans="2:9" x14ac:dyDescent="0.3">
      <c r="B40" s="2" t="s">
        <v>39</v>
      </c>
      <c r="C40" s="12">
        <v>25</v>
      </c>
      <c r="D40" s="13">
        <v>27</v>
      </c>
      <c r="E40" s="12">
        <v>13</v>
      </c>
      <c r="F40" s="12">
        <v>33</v>
      </c>
      <c r="G40" s="14">
        <v>45</v>
      </c>
      <c r="H40" s="12">
        <v>13</v>
      </c>
    </row>
    <row r="41" spans="2:9" x14ac:dyDescent="0.3">
      <c r="B41" s="2" t="s">
        <v>40</v>
      </c>
      <c r="C41" s="12">
        <v>133</v>
      </c>
      <c r="D41" s="13">
        <v>120</v>
      </c>
      <c r="E41" s="12">
        <v>106</v>
      </c>
      <c r="F41" s="12">
        <v>133</v>
      </c>
      <c r="G41" s="14">
        <v>45</v>
      </c>
      <c r="H41" s="12">
        <v>88</v>
      </c>
    </row>
    <row r="43" spans="2:9" x14ac:dyDescent="0.3">
      <c r="B43" s="2" t="s">
        <v>27</v>
      </c>
      <c r="C43" s="2" t="s">
        <v>12</v>
      </c>
      <c r="D43" s="2" t="s">
        <v>13</v>
      </c>
      <c r="E43" s="2" t="s">
        <v>35</v>
      </c>
      <c r="F43" s="2" t="s">
        <v>36</v>
      </c>
      <c r="G43" s="2" t="s">
        <v>15</v>
      </c>
      <c r="H43" s="2" t="s">
        <v>37</v>
      </c>
    </row>
    <row r="44" spans="2:9" x14ac:dyDescent="0.3">
      <c r="B44" s="2" t="s">
        <v>38</v>
      </c>
      <c r="C44" s="12">
        <v>2</v>
      </c>
      <c r="D44" s="13">
        <v>1</v>
      </c>
      <c r="E44" s="12">
        <v>1</v>
      </c>
      <c r="F44" s="12">
        <v>2</v>
      </c>
      <c r="G44" s="14">
        <v>2</v>
      </c>
      <c r="H44" s="12">
        <v>2</v>
      </c>
      <c r="I44" s="12"/>
    </row>
    <row r="45" spans="2:9" x14ac:dyDescent="0.3">
      <c r="B45" s="2" t="s">
        <v>39</v>
      </c>
      <c r="C45" s="12">
        <v>2</v>
      </c>
      <c r="D45" s="13">
        <v>1</v>
      </c>
      <c r="E45" s="12">
        <v>1</v>
      </c>
      <c r="F45" s="12">
        <v>4</v>
      </c>
      <c r="G45" s="14">
        <v>2</v>
      </c>
      <c r="H45" s="12">
        <v>8</v>
      </c>
    </row>
    <row r="46" spans="2:9" x14ac:dyDescent="0.3">
      <c r="B46" s="2" t="s">
        <v>40</v>
      </c>
      <c r="C46" s="12">
        <v>70</v>
      </c>
      <c r="D46" s="13">
        <v>36</v>
      </c>
      <c r="E46" s="12">
        <v>51</v>
      </c>
      <c r="F46" s="12">
        <v>58</v>
      </c>
      <c r="G46" s="14">
        <v>2</v>
      </c>
      <c r="H46" s="12">
        <v>76</v>
      </c>
    </row>
    <row r="48" spans="2:9" x14ac:dyDescent="0.3">
      <c r="B48" s="2" t="s">
        <v>28</v>
      </c>
      <c r="C48" s="2" t="s">
        <v>12</v>
      </c>
      <c r="D48" s="2" t="s">
        <v>13</v>
      </c>
      <c r="E48" s="2" t="s">
        <v>35</v>
      </c>
      <c r="F48" s="2" t="s">
        <v>36</v>
      </c>
      <c r="G48" s="2" t="s">
        <v>15</v>
      </c>
      <c r="H48" s="2" t="s">
        <v>37</v>
      </c>
    </row>
    <row r="49" spans="2:9" x14ac:dyDescent="0.3">
      <c r="B49" s="2" t="s">
        <v>38</v>
      </c>
      <c r="C49" s="12">
        <v>7</v>
      </c>
      <c r="D49" s="13">
        <v>12</v>
      </c>
      <c r="E49" s="12">
        <v>10</v>
      </c>
      <c r="F49" s="12">
        <v>13</v>
      </c>
      <c r="G49" s="14">
        <v>11</v>
      </c>
      <c r="H49" s="12">
        <v>15</v>
      </c>
      <c r="I49" s="12"/>
    </row>
    <row r="50" spans="2:9" x14ac:dyDescent="0.3">
      <c r="B50" s="2" t="s">
        <v>39</v>
      </c>
      <c r="C50" s="12">
        <v>14</v>
      </c>
      <c r="D50" s="13">
        <v>28</v>
      </c>
      <c r="E50" s="12">
        <v>24</v>
      </c>
      <c r="F50" s="12">
        <v>34</v>
      </c>
      <c r="G50" s="14">
        <v>39</v>
      </c>
      <c r="H50" s="12">
        <v>50</v>
      </c>
    </row>
    <row r="51" spans="2:9" x14ac:dyDescent="0.3">
      <c r="B51" s="2" t="s">
        <v>40</v>
      </c>
      <c r="C51" s="12">
        <v>109</v>
      </c>
      <c r="D51" s="13">
        <v>121</v>
      </c>
      <c r="E51" s="12">
        <v>122</v>
      </c>
      <c r="F51" s="12">
        <v>134</v>
      </c>
      <c r="G51" s="14">
        <v>39</v>
      </c>
      <c r="H51" s="12">
        <v>178</v>
      </c>
    </row>
    <row r="53" spans="2:9" x14ac:dyDescent="0.3">
      <c r="B53" s="2" t="s">
        <v>29</v>
      </c>
      <c r="C53" s="2" t="s">
        <v>12</v>
      </c>
      <c r="D53" s="2" t="s">
        <v>13</v>
      </c>
      <c r="E53" s="2" t="s">
        <v>35</v>
      </c>
      <c r="F53" s="2" t="s">
        <v>36</v>
      </c>
      <c r="G53" s="2" t="s">
        <v>15</v>
      </c>
      <c r="H53" s="2" t="s">
        <v>37</v>
      </c>
    </row>
    <row r="54" spans="2:9" x14ac:dyDescent="0.3">
      <c r="B54" s="2" t="s">
        <v>38</v>
      </c>
      <c r="C54" s="12">
        <v>5</v>
      </c>
      <c r="D54" s="13">
        <v>8</v>
      </c>
      <c r="E54" s="12">
        <v>4</v>
      </c>
      <c r="F54" s="12">
        <v>6</v>
      </c>
      <c r="G54" s="14">
        <v>5</v>
      </c>
      <c r="H54" s="12">
        <v>13</v>
      </c>
      <c r="I54" s="12"/>
    </row>
    <row r="55" spans="2:9" x14ac:dyDescent="0.3">
      <c r="B55" s="2" t="s">
        <v>39</v>
      </c>
      <c r="C55" s="12">
        <v>12</v>
      </c>
      <c r="D55" s="13">
        <v>23</v>
      </c>
      <c r="E55" s="12">
        <v>9</v>
      </c>
      <c r="F55" s="12">
        <v>20</v>
      </c>
      <c r="G55" s="14">
        <v>12</v>
      </c>
      <c r="H55" s="12">
        <v>40</v>
      </c>
    </row>
    <row r="56" spans="2:9" x14ac:dyDescent="0.3">
      <c r="B56" s="2" t="s">
        <v>40</v>
      </c>
      <c r="C56" s="12">
        <v>107</v>
      </c>
      <c r="D56" s="13">
        <v>113</v>
      </c>
      <c r="E56" s="12">
        <v>99</v>
      </c>
      <c r="F56" s="12">
        <v>105</v>
      </c>
      <c r="G56" s="14">
        <v>12</v>
      </c>
      <c r="H56" s="12">
        <v>155</v>
      </c>
    </row>
    <row r="58" spans="2:9" x14ac:dyDescent="0.3">
      <c r="B58" s="2" t="s">
        <v>30</v>
      </c>
      <c r="C58" s="2" t="s">
        <v>12</v>
      </c>
      <c r="D58" s="2" t="s">
        <v>13</v>
      </c>
      <c r="E58" s="2" t="s">
        <v>35</v>
      </c>
      <c r="F58" s="2" t="s">
        <v>36</v>
      </c>
      <c r="G58" s="2" t="s">
        <v>15</v>
      </c>
      <c r="H58" s="2" t="s">
        <v>37</v>
      </c>
    </row>
    <row r="59" spans="2:9" x14ac:dyDescent="0.3">
      <c r="B59" s="2" t="s">
        <v>38</v>
      </c>
      <c r="C59" s="12">
        <v>3</v>
      </c>
      <c r="D59" s="13">
        <v>3</v>
      </c>
      <c r="E59" s="12" t="s">
        <v>41</v>
      </c>
      <c r="F59" s="12">
        <v>1</v>
      </c>
      <c r="G59" s="14">
        <v>3</v>
      </c>
      <c r="H59" s="12">
        <v>16</v>
      </c>
      <c r="I59" s="12"/>
    </row>
    <row r="60" spans="2:9" x14ac:dyDescent="0.3">
      <c r="B60" s="2" t="s">
        <v>39</v>
      </c>
      <c r="C60" s="12">
        <v>7</v>
      </c>
      <c r="D60" s="13">
        <v>5</v>
      </c>
      <c r="E60" s="12" t="s">
        <v>41</v>
      </c>
      <c r="F60" s="12">
        <v>2</v>
      </c>
      <c r="G60" s="14">
        <v>3</v>
      </c>
      <c r="H60" s="12">
        <v>52</v>
      </c>
    </row>
    <row r="61" spans="2:9" x14ac:dyDescent="0.3">
      <c r="B61" s="2" t="s">
        <v>40</v>
      </c>
      <c r="C61" s="12">
        <v>89</v>
      </c>
      <c r="D61" s="13">
        <v>62</v>
      </c>
      <c r="E61" s="12" t="s">
        <v>41</v>
      </c>
      <c r="F61" s="12">
        <v>45</v>
      </c>
      <c r="G61" s="14">
        <v>3</v>
      </c>
      <c r="H61" s="12">
        <v>183</v>
      </c>
    </row>
    <row r="63" spans="2:9" x14ac:dyDescent="0.3">
      <c r="B63" s="2" t="s">
        <v>31</v>
      </c>
      <c r="C63" s="2" t="s">
        <v>12</v>
      </c>
      <c r="D63" s="2" t="s">
        <v>13</v>
      </c>
      <c r="E63" s="2" t="s">
        <v>35</v>
      </c>
      <c r="F63" s="2" t="s">
        <v>36</v>
      </c>
      <c r="G63" s="2" t="s">
        <v>15</v>
      </c>
      <c r="H63" s="2" t="s">
        <v>37</v>
      </c>
    </row>
    <row r="64" spans="2:9" x14ac:dyDescent="0.3">
      <c r="B64" s="2" t="s">
        <v>38</v>
      </c>
      <c r="C64" s="12">
        <v>1</v>
      </c>
      <c r="D64" s="13">
        <v>2</v>
      </c>
      <c r="E64" s="12">
        <v>2</v>
      </c>
      <c r="F64" s="12">
        <v>10</v>
      </c>
      <c r="G64" s="14">
        <v>1</v>
      </c>
      <c r="H64" s="12">
        <v>1</v>
      </c>
      <c r="I64" s="12"/>
    </row>
    <row r="65" spans="2:9" x14ac:dyDescent="0.3">
      <c r="B65" s="2" t="s">
        <v>39</v>
      </c>
      <c r="C65" s="12">
        <v>1</v>
      </c>
      <c r="D65" s="13">
        <v>4</v>
      </c>
      <c r="E65" s="12">
        <v>2</v>
      </c>
      <c r="F65" s="12">
        <v>27</v>
      </c>
      <c r="G65" s="14">
        <v>1</v>
      </c>
      <c r="H65" s="12">
        <v>1</v>
      </c>
    </row>
    <row r="66" spans="2:9" x14ac:dyDescent="0.3">
      <c r="B66" s="2" t="s">
        <v>40</v>
      </c>
      <c r="C66" s="12">
        <v>57</v>
      </c>
      <c r="D66" s="13">
        <v>58</v>
      </c>
      <c r="E66" s="12">
        <v>60</v>
      </c>
      <c r="F66" s="12">
        <v>122</v>
      </c>
      <c r="G66" s="14">
        <v>1</v>
      </c>
      <c r="H66" s="12">
        <v>42</v>
      </c>
    </row>
    <row r="68" spans="2:9" x14ac:dyDescent="0.3">
      <c r="B68" s="2" t="s">
        <v>32</v>
      </c>
      <c r="C68" s="2" t="s">
        <v>12</v>
      </c>
      <c r="D68" s="2" t="s">
        <v>13</v>
      </c>
      <c r="E68" s="2" t="s">
        <v>35</v>
      </c>
      <c r="F68" s="2" t="s">
        <v>36</v>
      </c>
      <c r="G68" s="2" t="s">
        <v>15</v>
      </c>
      <c r="H68" s="2" t="s">
        <v>37</v>
      </c>
    </row>
    <row r="69" spans="2:9" x14ac:dyDescent="0.3">
      <c r="B69" s="2" t="s">
        <v>38</v>
      </c>
      <c r="C69" s="12">
        <v>4</v>
      </c>
      <c r="D69" s="13">
        <v>6</v>
      </c>
      <c r="E69" s="12">
        <v>3</v>
      </c>
      <c r="F69" s="12">
        <v>4</v>
      </c>
      <c r="G69" s="14">
        <v>10</v>
      </c>
      <c r="H69" s="12">
        <v>7</v>
      </c>
      <c r="I69" s="12"/>
    </row>
    <row r="70" spans="2:9" x14ac:dyDescent="0.3">
      <c r="B70" s="2" t="s">
        <v>39</v>
      </c>
      <c r="C70" s="12">
        <v>10</v>
      </c>
      <c r="D70" s="13">
        <v>19</v>
      </c>
      <c r="E70" s="12">
        <v>7</v>
      </c>
      <c r="F70" s="12">
        <v>16</v>
      </c>
      <c r="G70" s="14">
        <v>28</v>
      </c>
      <c r="H70" s="12">
        <v>19</v>
      </c>
    </row>
    <row r="71" spans="2:9" x14ac:dyDescent="0.3">
      <c r="B71" s="2" t="s">
        <v>40</v>
      </c>
      <c r="C71" s="12">
        <v>100</v>
      </c>
      <c r="D71" s="13">
        <v>104</v>
      </c>
      <c r="E71" s="12">
        <v>89</v>
      </c>
      <c r="F71" s="12">
        <v>88</v>
      </c>
      <c r="G71" s="14">
        <v>28</v>
      </c>
      <c r="H71" s="12">
        <v>100</v>
      </c>
    </row>
    <row r="73" spans="2:9" x14ac:dyDescent="0.3">
      <c r="B73" s="2" t="s">
        <v>33</v>
      </c>
      <c r="C73" s="2" t="s">
        <v>12</v>
      </c>
      <c r="D73" s="2" t="s">
        <v>13</v>
      </c>
      <c r="E73" s="2" t="s">
        <v>35</v>
      </c>
      <c r="F73" s="2" t="s">
        <v>36</v>
      </c>
      <c r="G73" s="2" t="s">
        <v>15</v>
      </c>
      <c r="H73" s="2" t="s">
        <v>37</v>
      </c>
    </row>
    <row r="74" spans="2:9" x14ac:dyDescent="0.3">
      <c r="B74" s="2" t="s">
        <v>38</v>
      </c>
      <c r="C74" s="12">
        <v>14</v>
      </c>
      <c r="D74" s="13">
        <v>4</v>
      </c>
      <c r="E74" s="12">
        <v>9</v>
      </c>
      <c r="F74" s="12">
        <v>7</v>
      </c>
      <c r="G74" s="14">
        <v>8</v>
      </c>
      <c r="H74" s="12">
        <v>8</v>
      </c>
      <c r="I74" s="12"/>
    </row>
    <row r="75" spans="2:9" x14ac:dyDescent="0.3">
      <c r="B75" s="2" t="s">
        <v>39</v>
      </c>
      <c r="C75" s="12">
        <v>39</v>
      </c>
      <c r="D75" s="13">
        <v>10</v>
      </c>
      <c r="E75" s="12">
        <v>22</v>
      </c>
      <c r="F75" s="12">
        <v>22</v>
      </c>
      <c r="G75" s="14">
        <v>23</v>
      </c>
      <c r="H75" s="12">
        <v>20</v>
      </c>
    </row>
    <row r="76" spans="2:9" x14ac:dyDescent="0.3">
      <c r="B76" s="2" t="s">
        <v>40</v>
      </c>
      <c r="C76" s="12">
        <v>172</v>
      </c>
      <c r="D76" s="13">
        <v>87</v>
      </c>
      <c r="E76" s="12">
        <v>120</v>
      </c>
      <c r="F76" s="12">
        <v>115</v>
      </c>
      <c r="G76" s="14">
        <v>23</v>
      </c>
      <c r="H76" s="12">
        <v>103</v>
      </c>
    </row>
    <row r="78" spans="2:9" x14ac:dyDescent="0.3">
      <c r="B78" s="2" t="s">
        <v>34</v>
      </c>
      <c r="C78" s="2" t="s">
        <v>12</v>
      </c>
      <c r="D78" s="2" t="s">
        <v>13</v>
      </c>
      <c r="E78" s="2" t="s">
        <v>35</v>
      </c>
      <c r="F78" s="2" t="s">
        <v>36</v>
      </c>
      <c r="G78" s="2" t="s">
        <v>15</v>
      </c>
      <c r="H78" s="2" t="s">
        <v>37</v>
      </c>
    </row>
    <row r="79" spans="2:9" x14ac:dyDescent="0.3">
      <c r="B79" s="2" t="s">
        <v>38</v>
      </c>
      <c r="C79" s="12">
        <v>6</v>
      </c>
      <c r="D79" s="13">
        <v>13</v>
      </c>
      <c r="E79" s="12">
        <v>8</v>
      </c>
      <c r="F79" s="12">
        <v>3</v>
      </c>
      <c r="G79" s="14">
        <v>6</v>
      </c>
      <c r="H79" s="12">
        <v>10</v>
      </c>
      <c r="I79" s="12"/>
    </row>
    <row r="80" spans="2:9" x14ac:dyDescent="0.3">
      <c r="B80" s="2" t="s">
        <v>39</v>
      </c>
      <c r="C80" s="12">
        <v>13</v>
      </c>
      <c r="D80" s="13">
        <v>30</v>
      </c>
      <c r="E80" s="12">
        <v>16</v>
      </c>
      <c r="F80" s="12">
        <v>13</v>
      </c>
      <c r="G80" s="14">
        <v>19</v>
      </c>
      <c r="H80" s="12">
        <v>24</v>
      </c>
    </row>
    <row r="81" spans="2:8" x14ac:dyDescent="0.3">
      <c r="B81" s="2" t="s">
        <v>40</v>
      </c>
      <c r="C81" s="12">
        <v>108</v>
      </c>
      <c r="D81" s="13">
        <v>125</v>
      </c>
      <c r="E81" s="12">
        <v>112</v>
      </c>
      <c r="F81" s="12">
        <v>84</v>
      </c>
      <c r="G81" s="14">
        <v>19</v>
      </c>
      <c r="H81" s="12">
        <v>115</v>
      </c>
    </row>
    <row r="82" spans="2:8" x14ac:dyDescent="0.3">
      <c r="C82" s="12"/>
      <c r="D82" s="13"/>
      <c r="E82" s="12"/>
      <c r="F82" s="12"/>
      <c r="G82" s="14"/>
      <c r="H82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D6C4CD6D30BE4EB53733FF213B4A0A" ma:contentTypeVersion="16" ma:contentTypeDescription="Create a new document." ma:contentTypeScope="" ma:versionID="3bf911b3a62617eb50d089c8db5bace2">
  <xsd:schema xmlns:xsd="http://www.w3.org/2001/XMLSchema" xmlns:xs="http://www.w3.org/2001/XMLSchema" xmlns:p="http://schemas.microsoft.com/office/2006/metadata/properties" xmlns:ns2="a84aeb1a-e5db-4375-8fd6-ff0e80169e34" xmlns:ns3="ca897d1b-c29e-4838-b534-2cba92a419b2" targetNamespace="http://schemas.microsoft.com/office/2006/metadata/properties" ma:root="true" ma:fieldsID="7a55c1f3499122da1113f9f38d994df0" ns2:_="" ns3:_="">
    <xsd:import namespace="a84aeb1a-e5db-4375-8fd6-ff0e80169e34"/>
    <xsd:import namespace="ca897d1b-c29e-4838-b534-2cba92a41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aeb1a-e5db-4375-8fd6-ff0e80169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3cbadb6-fd56-4ffc-a124-e81929b1da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97d1b-c29e-4838-b534-2cba92a41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811e4e-6505-4923-a560-a5c5e75bdc8b}" ma:internalName="TaxCatchAll" ma:showField="CatchAllData" ma:web="ca897d1b-c29e-4838-b534-2cba92a419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EDB41B-55D0-46D4-ABBB-3EE9745E5DB1}"/>
</file>

<file path=customXml/itemProps2.xml><?xml version="1.0" encoding="utf-8"?>
<ds:datastoreItem xmlns:ds="http://schemas.openxmlformats.org/officeDocument/2006/customXml" ds:itemID="{37816A00-435F-411A-ACB5-E23997800A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SADC Country Breakdowns</vt:lpstr>
      <vt:lpstr>SADC Country Ranking per Pillar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Turczynowicz</dc:creator>
  <cp:lastModifiedBy>Rebecca Turczynowicz</cp:lastModifiedBy>
  <dcterms:created xsi:type="dcterms:W3CDTF">2022-06-22T12:19:36Z</dcterms:created>
  <dcterms:modified xsi:type="dcterms:W3CDTF">2022-06-22T12:28:49Z</dcterms:modified>
</cp:coreProperties>
</file>